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0 Tarification\122. Méthodologie 2024-2028\122.24 Méthodologie 2024\Annexes\"/>
    </mc:Choice>
  </mc:AlternateContent>
  <xr:revisionPtr revIDLastSave="0" documentId="13_ncr:1_{4F215715-2CE1-41EE-ACF0-5753370C7E1B}" xr6:coauthVersionLast="47" xr6:coauthVersionMax="47" xr10:uidLastSave="{00000000-0000-0000-0000-000000000000}"/>
  <bookViews>
    <workbookView xWindow="-120" yWindow="-120" windowWidth="29040" windowHeight="15840" xr2:uid="{62CB0CE6-A20C-46D9-80A7-DF72E7678927}"/>
  </bookViews>
  <sheets>
    <sheet name="Synthèse" sheetId="3" r:id="rId1"/>
    <sheet name="TAB 10.4 sans DC" sheetId="1" r:id="rId2"/>
    <sheet name="TAB 10.4 avec DC" sheetId="4" r:id="rId3"/>
  </sheets>
  <externalReferences>
    <externalReference r:id="rId4"/>
    <externalReference r:id="rId5"/>
    <externalReference r:id="rId6"/>
    <externalReference r:id="rId7"/>
  </externalReferences>
  <definedNames>
    <definedName name="Aftakklem_LS">'[1]BASISPRIJZEN MATERIAAL'!$I$188</definedName>
    <definedName name="année_en_cours">'[2]Paramètre de calcul'!$B$31</definedName>
    <definedName name="Codes">'[3]Codes des IM'!$B$2:$D$23</definedName>
    <definedName name="ELECTRICITE">'[4]Tableau 17A'!$A$1</definedName>
    <definedName name="Forfaitair_feeder">75000</definedName>
    <definedName name="Hangslot">'[1]BASISPRIJZEN MATERIAAL'!$I$138</definedName>
    <definedName name="Kabelschoen_HS">'[1]BASISPRIJZEN MATERIAAL'!$I$201</definedName>
    <definedName name="Kabelschoen_LS">'[1]BASISPRIJZEN MATERIAAL'!$I$198</definedName>
    <definedName name="Kit_kunststof_AL">'[1]BASISPRIJZEN MATERIAAL'!$I$190</definedName>
    <definedName name="Kit_kunststof_papierlood">'[1]BASISPRIJZEN MATERIAAL'!$I$191</definedName>
    <definedName name="Kit_papierlood">'[1]BASISPRIJZEN MATERIAAL'!$I$189</definedName>
    <definedName name="Klein_materiaal_10">10</definedName>
    <definedName name="Klein_materiaal_100">100</definedName>
    <definedName name="Klein_materiaal_25">25</definedName>
    <definedName name="Plaat_postnummer_telefoon">'[1]BASISPRIJZEN MATERIAAL'!$I$160</definedName>
    <definedName name="SAPBEXrevision" hidden="1">10</definedName>
    <definedName name="SAPBEXsysID" hidden="1">"BP1"</definedName>
    <definedName name="SAPBEXwbID" hidden="1">"4751QXOCD67AJ09JC6QHJDZY6"</definedName>
    <definedName name="Sleutelkastje">'[1]BASISPRIJZEN MATERIAAL'!$I$159</definedName>
    <definedName name="Slot_voor_sleutelkastje">'[1]BASISPRIJZEN MATERIAAL'!$I$158</definedName>
    <definedName name="Terminal_kunststof">'[1]BASISPRIJZEN MATERIAAL'!$I$195</definedName>
    <definedName name="Terminal_LS">'[1]BASISPRIJZEN MATERIAAL'!$I$200</definedName>
    <definedName name="TR_GRATUIT">[2]Traduction!$A$12</definedName>
    <definedName name="Traduction1">'[3]Codes des IM'!$A$28:$D$1853</definedName>
    <definedName name="Verbinder_kunststof_M4">'[1]BASISPRIJZEN MATERIAAL'!$I$192</definedName>
    <definedName name="Verbinder_kunststof_papierlood_M3">'[1]BASISPRIJZEN MATERIAAL'!$I$192</definedName>
    <definedName name="Verbinder_papierlood_M3">'[1]BASISPRIJZEN MATERIAAL'!$I$192</definedName>
    <definedName name="Wikkeldoos_LS">'[1]BASISPRIJZEN MATERIAAL'!$I$199</definedName>
    <definedName name="_xlnm.Print_Area" localSheetId="2">'TAB 10.4 avec DC'!$A$3:$H$60</definedName>
    <definedName name="_xlnm.Print_Area" localSheetId="1">'TAB 10.4 sans DC'!$A$3:$H$60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8" i="3" l="1"/>
  <c r="V27" i="3"/>
  <c r="T28" i="3"/>
  <c r="T27" i="3"/>
  <c r="R28" i="3"/>
  <c r="R27" i="3"/>
  <c r="P28" i="3"/>
  <c r="P27" i="3"/>
  <c r="N28" i="3"/>
  <c r="N27" i="3"/>
  <c r="L28" i="3"/>
  <c r="K28" i="3"/>
  <c r="J28" i="3"/>
  <c r="L27" i="3"/>
  <c r="K27" i="3"/>
  <c r="J27" i="3"/>
  <c r="H28" i="3"/>
  <c r="H27" i="3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H56" i="4"/>
  <c r="G56" i="4"/>
  <c r="F56" i="4"/>
  <c r="E56" i="4"/>
  <c r="D56" i="4"/>
  <c r="C56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H55" i="4"/>
  <c r="G55" i="4"/>
  <c r="F55" i="4"/>
  <c r="E55" i="4"/>
  <c r="D55" i="4"/>
  <c r="C55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H54" i="4"/>
  <c r="G54" i="4"/>
  <c r="F54" i="4"/>
  <c r="E54" i="4"/>
  <c r="D54" i="4"/>
  <c r="C54" i="4"/>
  <c r="W53" i="4"/>
  <c r="W52" i="4" s="1"/>
  <c r="V53" i="4"/>
  <c r="U53" i="4"/>
  <c r="T53" i="4"/>
  <c r="S53" i="4"/>
  <c r="R53" i="4"/>
  <c r="Q53" i="4"/>
  <c r="P53" i="4"/>
  <c r="P52" i="4" s="1"/>
  <c r="O53" i="4"/>
  <c r="O52" i="4" s="1"/>
  <c r="N53" i="4"/>
  <c r="M53" i="4"/>
  <c r="L53" i="4"/>
  <c r="K53" i="4"/>
  <c r="J53" i="4"/>
  <c r="H53" i="4"/>
  <c r="G53" i="4"/>
  <c r="G52" i="4" s="1"/>
  <c r="F53" i="4"/>
  <c r="E53" i="4"/>
  <c r="D53" i="4"/>
  <c r="D52" i="4" s="1"/>
  <c r="C53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H51" i="4"/>
  <c r="G51" i="4"/>
  <c r="F51" i="4"/>
  <c r="E51" i="4"/>
  <c r="D51" i="4"/>
  <c r="C51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H42" i="4"/>
  <c r="G42" i="4"/>
  <c r="F42" i="4"/>
  <c r="E42" i="4"/>
  <c r="D42" i="4"/>
  <c r="C42" i="4"/>
  <c r="I41" i="4"/>
  <c r="I56" i="4" s="1"/>
  <c r="V26" i="4"/>
  <c r="U26" i="4"/>
  <c r="S26" i="4"/>
  <c r="N26" i="4"/>
  <c r="M26" i="4"/>
  <c r="K26" i="4"/>
  <c r="F26" i="4"/>
  <c r="E26" i="4"/>
  <c r="C26" i="4"/>
  <c r="R26" i="4"/>
  <c r="T25" i="4"/>
  <c r="S25" i="4"/>
  <c r="Q25" i="4"/>
  <c r="P25" i="4"/>
  <c r="L25" i="4"/>
  <c r="K25" i="4"/>
  <c r="H25" i="4"/>
  <c r="D25" i="4"/>
  <c r="C25" i="4"/>
  <c r="W25" i="4"/>
  <c r="W24" i="4"/>
  <c r="Q24" i="4"/>
  <c r="O24" i="4"/>
  <c r="G24" i="4"/>
  <c r="V24" i="4"/>
  <c r="W23" i="4"/>
  <c r="V23" i="4"/>
  <c r="U23" i="4"/>
  <c r="T23" i="4"/>
  <c r="Q23" i="4"/>
  <c r="P23" i="4"/>
  <c r="O23" i="4"/>
  <c r="N23" i="4"/>
  <c r="M23" i="4"/>
  <c r="L23" i="4"/>
  <c r="H23" i="4"/>
  <c r="G23" i="4"/>
  <c r="F23" i="4"/>
  <c r="E23" i="4"/>
  <c r="D23" i="4"/>
  <c r="S23" i="4"/>
  <c r="R21" i="4"/>
  <c r="J21" i="4"/>
  <c r="H21" i="4"/>
  <c r="V20" i="4"/>
  <c r="U20" i="4"/>
  <c r="Q20" i="4"/>
  <c r="P20" i="4"/>
  <c r="N20" i="4"/>
  <c r="M20" i="4"/>
  <c r="I20" i="4"/>
  <c r="H20" i="4"/>
  <c r="F20" i="4"/>
  <c r="E20" i="4"/>
  <c r="T20" i="4"/>
  <c r="W19" i="4"/>
  <c r="V19" i="4"/>
  <c r="T19" i="4"/>
  <c r="S19" i="4"/>
  <c r="O19" i="4"/>
  <c r="N19" i="4"/>
  <c r="L19" i="4"/>
  <c r="K19" i="4"/>
  <c r="G19" i="4"/>
  <c r="F19" i="4"/>
  <c r="D19" i="4"/>
  <c r="C19" i="4"/>
  <c r="R19" i="4"/>
  <c r="T18" i="4"/>
  <c r="L18" i="4"/>
  <c r="R18" i="4"/>
  <c r="V15" i="4"/>
  <c r="U15" i="4"/>
  <c r="S15" i="4"/>
  <c r="N15" i="4"/>
  <c r="M15" i="4"/>
  <c r="K15" i="4"/>
  <c r="F15" i="4"/>
  <c r="E15" i="4"/>
  <c r="C15" i="4"/>
  <c r="R15" i="4"/>
  <c r="H12" i="4"/>
  <c r="G12" i="4"/>
  <c r="F12" i="4"/>
  <c r="E12" i="4"/>
  <c r="D12" i="4"/>
  <c r="C12" i="4"/>
  <c r="I11" i="4"/>
  <c r="I23" i="4" s="1"/>
  <c r="H42" i="1"/>
  <c r="G42" i="1"/>
  <c r="F42" i="1"/>
  <c r="E42" i="1"/>
  <c r="D42" i="1"/>
  <c r="C42" i="1"/>
  <c r="V17" i="3"/>
  <c r="V16" i="3"/>
  <c r="T17" i="3"/>
  <c r="T16" i="3"/>
  <c r="R17" i="3"/>
  <c r="R16" i="3"/>
  <c r="P17" i="3"/>
  <c r="P16" i="3"/>
  <c r="N17" i="3"/>
  <c r="N16" i="3"/>
  <c r="L17" i="3"/>
  <c r="K17" i="3"/>
  <c r="J17" i="3"/>
  <c r="L16" i="3"/>
  <c r="K16" i="3"/>
  <c r="J16" i="3"/>
  <c r="H17" i="3"/>
  <c r="H16" i="3"/>
  <c r="H30" i="3"/>
  <c r="H8" i="3"/>
  <c r="I48" i="1"/>
  <c r="I47" i="1"/>
  <c r="I45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W53" i="1"/>
  <c r="V53" i="1"/>
  <c r="U53" i="1"/>
  <c r="T53" i="1"/>
  <c r="S53" i="1"/>
  <c r="R53" i="1"/>
  <c r="Q53" i="1"/>
  <c r="P53" i="1"/>
  <c r="O53" i="1"/>
  <c r="O52" i="1" s="1"/>
  <c r="N53" i="1"/>
  <c r="M53" i="1"/>
  <c r="L53" i="1"/>
  <c r="K53" i="1"/>
  <c r="J53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F46" i="1"/>
  <c r="F43" i="1" s="1"/>
  <c r="H45" i="1"/>
  <c r="G45" i="1"/>
  <c r="F45" i="1"/>
  <c r="E45" i="1"/>
  <c r="D53" i="1"/>
  <c r="D45" i="1"/>
  <c r="D47" i="1"/>
  <c r="D48" i="1"/>
  <c r="D49" i="1"/>
  <c r="D50" i="1"/>
  <c r="D51" i="1"/>
  <c r="D54" i="1"/>
  <c r="D55" i="1"/>
  <c r="D56" i="1"/>
  <c r="C56" i="1"/>
  <c r="C55" i="1"/>
  <c r="C54" i="1"/>
  <c r="C53" i="1"/>
  <c r="C51" i="1"/>
  <c r="C49" i="1"/>
  <c r="C50" i="1"/>
  <c r="C48" i="1"/>
  <c r="C47" i="1"/>
  <c r="C45" i="1"/>
  <c r="I41" i="1"/>
  <c r="I51" i="1" s="1"/>
  <c r="Q26" i="1"/>
  <c r="W25" i="1"/>
  <c r="T24" i="1"/>
  <c r="L24" i="1"/>
  <c r="S24" i="1"/>
  <c r="S23" i="1"/>
  <c r="V21" i="1"/>
  <c r="R20" i="1"/>
  <c r="R19" i="1"/>
  <c r="V18" i="1"/>
  <c r="O17" i="1"/>
  <c r="M17" i="1"/>
  <c r="I17" i="1"/>
  <c r="E17" i="1"/>
  <c r="V17" i="1"/>
  <c r="Q15" i="1"/>
  <c r="H12" i="1"/>
  <c r="G12" i="1"/>
  <c r="F12" i="1"/>
  <c r="E12" i="1"/>
  <c r="D12" i="1"/>
  <c r="C12" i="1"/>
  <c r="I11" i="1"/>
  <c r="F46" i="4" l="1"/>
  <c r="F43" i="4" s="1"/>
  <c r="N46" i="4"/>
  <c r="N43" i="4" s="1"/>
  <c r="V46" i="4"/>
  <c r="V43" i="4" s="1"/>
  <c r="H52" i="4"/>
  <c r="I46" i="4"/>
  <c r="I43" i="4" s="1"/>
  <c r="Q46" i="4"/>
  <c r="Q43" i="4" s="1"/>
  <c r="D46" i="4"/>
  <c r="D43" i="4" s="1"/>
  <c r="D57" i="4" s="1"/>
  <c r="D59" i="4" s="1"/>
  <c r="D30" i="4" s="1"/>
  <c r="L46" i="4"/>
  <c r="L43" i="4" s="1"/>
  <c r="T46" i="4"/>
  <c r="T43" i="4" s="1"/>
  <c r="W22" i="4"/>
  <c r="C46" i="4"/>
  <c r="K46" i="4"/>
  <c r="K43" i="4" s="1"/>
  <c r="S46" i="4"/>
  <c r="S43" i="4" s="1"/>
  <c r="M52" i="4"/>
  <c r="U52" i="4"/>
  <c r="I24" i="4"/>
  <c r="I22" i="4" s="1"/>
  <c r="I25" i="4"/>
  <c r="C43" i="4"/>
  <c r="I53" i="4"/>
  <c r="N52" i="4"/>
  <c r="V52" i="4"/>
  <c r="I55" i="4"/>
  <c r="E46" i="4"/>
  <c r="E43" i="4" s="1"/>
  <c r="M46" i="4"/>
  <c r="M43" i="4" s="1"/>
  <c r="M57" i="4" s="1"/>
  <c r="M59" i="4" s="1"/>
  <c r="M30" i="4" s="1"/>
  <c r="U46" i="4"/>
  <c r="U43" i="4" s="1"/>
  <c r="H46" i="4"/>
  <c r="H43" i="4" s="1"/>
  <c r="H57" i="4" s="1"/>
  <c r="H59" i="4" s="1"/>
  <c r="H30" i="4" s="1"/>
  <c r="P46" i="4"/>
  <c r="P43" i="4" s="1"/>
  <c r="P57" i="4" s="1"/>
  <c r="P59" i="4" s="1"/>
  <c r="P30" i="4" s="1"/>
  <c r="C52" i="4"/>
  <c r="K52" i="4"/>
  <c r="S52" i="4"/>
  <c r="F52" i="4"/>
  <c r="F57" i="4" s="1"/>
  <c r="F59" i="4" s="1"/>
  <c r="F30" i="4" s="1"/>
  <c r="L52" i="4"/>
  <c r="T52" i="4"/>
  <c r="G46" i="4"/>
  <c r="G43" i="4" s="1"/>
  <c r="G57" i="4" s="1"/>
  <c r="G59" i="4" s="1"/>
  <c r="G30" i="4" s="1"/>
  <c r="O46" i="4"/>
  <c r="O43" i="4" s="1"/>
  <c r="O57" i="4" s="1"/>
  <c r="O59" i="4" s="1"/>
  <c r="O30" i="4" s="1"/>
  <c r="W46" i="4"/>
  <c r="W43" i="4" s="1"/>
  <c r="W57" i="4" s="1"/>
  <c r="W59" i="4" s="1"/>
  <c r="W30" i="4" s="1"/>
  <c r="J52" i="4"/>
  <c r="R52" i="4"/>
  <c r="E52" i="4"/>
  <c r="L52" i="1"/>
  <c r="T52" i="1"/>
  <c r="D46" i="1"/>
  <c r="D43" i="1" s="1"/>
  <c r="I46" i="1"/>
  <c r="I43" i="1" s="1"/>
  <c r="F52" i="1"/>
  <c r="P52" i="1"/>
  <c r="J46" i="1"/>
  <c r="J43" i="1" s="1"/>
  <c r="J57" i="1" s="1"/>
  <c r="J59" i="1" s="1"/>
  <c r="R46" i="1"/>
  <c r="R43" i="1" s="1"/>
  <c r="Q46" i="1"/>
  <c r="Q43" i="1" s="1"/>
  <c r="K52" i="1"/>
  <c r="S52" i="1"/>
  <c r="D52" i="1"/>
  <c r="J52" i="1"/>
  <c r="R52" i="1"/>
  <c r="M46" i="1"/>
  <c r="M43" i="1" s="1"/>
  <c r="U46" i="1"/>
  <c r="U43" i="1" s="1"/>
  <c r="V46" i="1"/>
  <c r="V43" i="1" s="1"/>
  <c r="N46" i="1"/>
  <c r="N43" i="1" s="1"/>
  <c r="C52" i="1"/>
  <c r="G52" i="1"/>
  <c r="Q52" i="1"/>
  <c r="E46" i="1"/>
  <c r="E43" i="1" s="1"/>
  <c r="H52" i="1"/>
  <c r="G46" i="1"/>
  <c r="G43" i="1" s="1"/>
  <c r="M52" i="1"/>
  <c r="U52" i="1"/>
  <c r="N52" i="1"/>
  <c r="V52" i="1"/>
  <c r="H46" i="1"/>
  <c r="H43" i="1" s="1"/>
  <c r="I56" i="1"/>
  <c r="P46" i="1"/>
  <c r="P43" i="1" s="1"/>
  <c r="W52" i="1"/>
  <c r="I55" i="1"/>
  <c r="E52" i="1"/>
  <c r="O46" i="1"/>
  <c r="W46" i="1"/>
  <c r="W43" i="1" s="1"/>
  <c r="I54" i="1"/>
  <c r="K46" i="1"/>
  <c r="K43" i="1" s="1"/>
  <c r="S46" i="1"/>
  <c r="S43" i="1" s="1"/>
  <c r="L46" i="1"/>
  <c r="L43" i="1" s="1"/>
  <c r="T46" i="1"/>
  <c r="T43" i="1" s="1"/>
  <c r="I53" i="1"/>
  <c r="W17" i="4"/>
  <c r="O17" i="4"/>
  <c r="G17" i="4"/>
  <c r="V17" i="4"/>
  <c r="N17" i="4"/>
  <c r="F17" i="4"/>
  <c r="K17" i="4"/>
  <c r="U17" i="4"/>
  <c r="M17" i="4"/>
  <c r="E17" i="4"/>
  <c r="C17" i="4"/>
  <c r="T17" i="4"/>
  <c r="T16" i="4" s="1"/>
  <c r="L17" i="4"/>
  <c r="D17" i="4"/>
  <c r="S17" i="4"/>
  <c r="Q17" i="4"/>
  <c r="I17" i="4"/>
  <c r="H17" i="4"/>
  <c r="Q22" i="4"/>
  <c r="J17" i="4"/>
  <c r="P17" i="4"/>
  <c r="W21" i="4"/>
  <c r="O21" i="4"/>
  <c r="G21" i="4"/>
  <c r="C21" i="4"/>
  <c r="V21" i="4"/>
  <c r="N21" i="4"/>
  <c r="F21" i="4"/>
  <c r="K21" i="4"/>
  <c r="U21" i="4"/>
  <c r="M21" i="4"/>
  <c r="E21" i="4"/>
  <c r="T21" i="4"/>
  <c r="L21" i="4"/>
  <c r="D21" i="4"/>
  <c r="S21" i="4"/>
  <c r="Q21" i="4"/>
  <c r="I21" i="4"/>
  <c r="R17" i="4"/>
  <c r="Q18" i="4"/>
  <c r="I18" i="4"/>
  <c r="E18" i="4"/>
  <c r="P18" i="4"/>
  <c r="H18" i="4"/>
  <c r="M18" i="4"/>
  <c r="W18" i="4"/>
  <c r="O18" i="4"/>
  <c r="G18" i="4"/>
  <c r="V18" i="4"/>
  <c r="N18" i="4"/>
  <c r="F18" i="4"/>
  <c r="U18" i="4"/>
  <c r="S18" i="4"/>
  <c r="K18" i="4"/>
  <c r="C18" i="4"/>
  <c r="D18" i="4"/>
  <c r="P21" i="4"/>
  <c r="V57" i="4"/>
  <c r="V59" i="4" s="1"/>
  <c r="V30" i="4" s="1"/>
  <c r="J46" i="4"/>
  <c r="J43" i="4" s="1"/>
  <c r="R46" i="4"/>
  <c r="R43" i="4" s="1"/>
  <c r="J18" i="4"/>
  <c r="Q52" i="4"/>
  <c r="D15" i="4"/>
  <c r="L15" i="4"/>
  <c r="T15" i="4"/>
  <c r="T13" i="4" s="1"/>
  <c r="E19" i="4"/>
  <c r="M19" i="4"/>
  <c r="U19" i="4"/>
  <c r="G20" i="4"/>
  <c r="O20" i="4"/>
  <c r="W20" i="4"/>
  <c r="H24" i="4"/>
  <c r="H22" i="4" s="1"/>
  <c r="P24" i="4"/>
  <c r="P22" i="4" s="1"/>
  <c r="J25" i="4"/>
  <c r="R25" i="4"/>
  <c r="D26" i="4"/>
  <c r="L26" i="4"/>
  <c r="T26" i="4"/>
  <c r="R24" i="4"/>
  <c r="G15" i="4"/>
  <c r="O15" i="4"/>
  <c r="W15" i="4"/>
  <c r="H19" i="4"/>
  <c r="P19" i="4"/>
  <c r="J20" i="4"/>
  <c r="R20" i="4"/>
  <c r="C24" i="4"/>
  <c r="K24" i="4"/>
  <c r="S24" i="4"/>
  <c r="S22" i="4" s="1"/>
  <c r="E25" i="4"/>
  <c r="M25" i="4"/>
  <c r="U25" i="4"/>
  <c r="G26" i="4"/>
  <c r="O26" i="4"/>
  <c r="W26" i="4"/>
  <c r="H15" i="4"/>
  <c r="P15" i="4"/>
  <c r="I19" i="4"/>
  <c r="Q19" i="4"/>
  <c r="C20" i="4"/>
  <c r="K20" i="4"/>
  <c r="S20" i="4"/>
  <c r="J23" i="4"/>
  <c r="R23" i="4"/>
  <c r="D24" i="4"/>
  <c r="D22" i="4" s="1"/>
  <c r="L24" i="4"/>
  <c r="L22" i="4" s="1"/>
  <c r="T24" i="4"/>
  <c r="T22" i="4" s="1"/>
  <c r="F25" i="4"/>
  <c r="N25" i="4"/>
  <c r="V25" i="4"/>
  <c r="V22" i="4" s="1"/>
  <c r="H26" i="4"/>
  <c r="P26" i="4"/>
  <c r="I54" i="4"/>
  <c r="J24" i="4"/>
  <c r="I15" i="4"/>
  <c r="Q15" i="4"/>
  <c r="J19" i="4"/>
  <c r="D20" i="4"/>
  <c r="L20" i="4"/>
  <c r="C23" i="4"/>
  <c r="K23" i="4"/>
  <c r="E24" i="4"/>
  <c r="E22" i="4" s="1"/>
  <c r="M24" i="4"/>
  <c r="M22" i="4" s="1"/>
  <c r="U24" i="4"/>
  <c r="U22" i="4" s="1"/>
  <c r="G25" i="4"/>
  <c r="G22" i="4" s="1"/>
  <c r="O25" i="4"/>
  <c r="O22" i="4" s="1"/>
  <c r="I26" i="4"/>
  <c r="Q26" i="4"/>
  <c r="I51" i="4"/>
  <c r="J15" i="4"/>
  <c r="F24" i="4"/>
  <c r="N24" i="4"/>
  <c r="J26" i="4"/>
  <c r="H19" i="3"/>
  <c r="O43" i="1"/>
  <c r="Q24" i="1"/>
  <c r="F24" i="1"/>
  <c r="O21" i="1"/>
  <c r="O18" i="1"/>
  <c r="Q21" i="1"/>
  <c r="P18" i="1"/>
  <c r="Q18" i="1"/>
  <c r="M21" i="1"/>
  <c r="C19" i="1"/>
  <c r="U24" i="1"/>
  <c r="D18" i="1"/>
  <c r="E19" i="1"/>
  <c r="E18" i="1"/>
  <c r="I19" i="1"/>
  <c r="D24" i="1"/>
  <c r="P25" i="1"/>
  <c r="G18" i="1"/>
  <c r="E24" i="1"/>
  <c r="V25" i="1"/>
  <c r="L57" i="1"/>
  <c r="L59" i="1" s="1"/>
  <c r="C46" i="1"/>
  <c r="C43" i="1" s="1"/>
  <c r="U20" i="1"/>
  <c r="C20" i="1"/>
  <c r="M20" i="1"/>
  <c r="H15" i="1"/>
  <c r="Q17" i="1"/>
  <c r="H18" i="1"/>
  <c r="S18" i="1"/>
  <c r="K19" i="1"/>
  <c r="E20" i="1"/>
  <c r="N20" i="1"/>
  <c r="W20" i="1"/>
  <c r="U21" i="1"/>
  <c r="H24" i="1"/>
  <c r="V24" i="1"/>
  <c r="L20" i="1"/>
  <c r="D20" i="1"/>
  <c r="O57" i="1"/>
  <c r="O59" i="1" s="1"/>
  <c r="P15" i="1"/>
  <c r="U17" i="1"/>
  <c r="I18" i="1"/>
  <c r="T18" i="1"/>
  <c r="M19" i="1"/>
  <c r="F20" i="1"/>
  <c r="O20" i="1"/>
  <c r="W21" i="1"/>
  <c r="K20" i="1"/>
  <c r="W17" i="1"/>
  <c r="K18" i="1"/>
  <c r="U18" i="1"/>
  <c r="Q19" i="1"/>
  <c r="G20" i="1"/>
  <c r="P20" i="1"/>
  <c r="E21" i="1"/>
  <c r="M24" i="1"/>
  <c r="F25" i="1"/>
  <c r="T20" i="1"/>
  <c r="L18" i="1"/>
  <c r="W18" i="1"/>
  <c r="S19" i="1"/>
  <c r="H20" i="1"/>
  <c r="Q20" i="1"/>
  <c r="G21" i="1"/>
  <c r="J23" i="1"/>
  <c r="N24" i="1"/>
  <c r="H25" i="1"/>
  <c r="V20" i="1"/>
  <c r="G17" i="1"/>
  <c r="C18" i="1"/>
  <c r="M18" i="1"/>
  <c r="U19" i="1"/>
  <c r="I20" i="1"/>
  <c r="S20" i="1"/>
  <c r="I21" i="1"/>
  <c r="P24" i="1"/>
  <c r="N25" i="1"/>
  <c r="R15" i="1"/>
  <c r="C15" i="1"/>
  <c r="K15" i="1"/>
  <c r="S15" i="1"/>
  <c r="H17" i="1"/>
  <c r="P17" i="1"/>
  <c r="J18" i="1"/>
  <c r="R18" i="1"/>
  <c r="D19" i="1"/>
  <c r="L19" i="1"/>
  <c r="T19" i="1"/>
  <c r="H21" i="1"/>
  <c r="P21" i="1"/>
  <c r="E23" i="1"/>
  <c r="M23" i="1"/>
  <c r="U23" i="1"/>
  <c r="G24" i="1"/>
  <c r="O24" i="1"/>
  <c r="W24" i="1"/>
  <c r="I25" i="1"/>
  <c r="Q25" i="1"/>
  <c r="C26" i="1"/>
  <c r="K26" i="1"/>
  <c r="S26" i="1"/>
  <c r="J15" i="1"/>
  <c r="D23" i="1"/>
  <c r="L15" i="1"/>
  <c r="N23" i="1"/>
  <c r="V23" i="1"/>
  <c r="J25" i="1"/>
  <c r="L26" i="1"/>
  <c r="E15" i="1"/>
  <c r="M15" i="1"/>
  <c r="U15" i="1"/>
  <c r="J17" i="1"/>
  <c r="R17" i="1"/>
  <c r="F19" i="1"/>
  <c r="N19" i="1"/>
  <c r="V19" i="1"/>
  <c r="V16" i="1" s="1"/>
  <c r="J21" i="1"/>
  <c r="R21" i="1"/>
  <c r="G23" i="1"/>
  <c r="O23" i="1"/>
  <c r="W23" i="1"/>
  <c r="I24" i="1"/>
  <c r="C25" i="1"/>
  <c r="K25" i="1"/>
  <c r="S25" i="1"/>
  <c r="S22" i="1" s="1"/>
  <c r="E26" i="1"/>
  <c r="M26" i="1"/>
  <c r="U26" i="1"/>
  <c r="L23" i="1"/>
  <c r="J26" i="1"/>
  <c r="T15" i="1"/>
  <c r="F23" i="1"/>
  <c r="R25" i="1"/>
  <c r="T26" i="1"/>
  <c r="F15" i="1"/>
  <c r="N15" i="1"/>
  <c r="V15" i="1"/>
  <c r="C17" i="1"/>
  <c r="K17" i="1"/>
  <c r="S17" i="1"/>
  <c r="G19" i="1"/>
  <c r="O19" i="1"/>
  <c r="W19" i="1"/>
  <c r="C21" i="1"/>
  <c r="K21" i="1"/>
  <c r="S21" i="1"/>
  <c r="H23" i="1"/>
  <c r="P23" i="1"/>
  <c r="J24" i="1"/>
  <c r="R24" i="1"/>
  <c r="D25" i="1"/>
  <c r="L25" i="1"/>
  <c r="T25" i="1"/>
  <c r="F26" i="1"/>
  <c r="N26" i="1"/>
  <c r="V26" i="1"/>
  <c r="T23" i="1"/>
  <c r="R26" i="1"/>
  <c r="D15" i="1"/>
  <c r="D26" i="1"/>
  <c r="G15" i="1"/>
  <c r="O15" i="1"/>
  <c r="W15" i="1"/>
  <c r="D17" i="1"/>
  <c r="L17" i="1"/>
  <c r="T17" i="1"/>
  <c r="F18" i="1"/>
  <c r="N18" i="1"/>
  <c r="H19" i="1"/>
  <c r="P19" i="1"/>
  <c r="J20" i="1"/>
  <c r="D21" i="1"/>
  <c r="L21" i="1"/>
  <c r="T21" i="1"/>
  <c r="I23" i="1"/>
  <c r="Q23" i="1"/>
  <c r="C24" i="1"/>
  <c r="K24" i="1"/>
  <c r="E25" i="1"/>
  <c r="M25" i="1"/>
  <c r="U25" i="1"/>
  <c r="G26" i="1"/>
  <c r="O26" i="1"/>
  <c r="W26" i="1"/>
  <c r="R23" i="1"/>
  <c r="H26" i="1"/>
  <c r="P26" i="1"/>
  <c r="I15" i="1"/>
  <c r="F17" i="1"/>
  <c r="N17" i="1"/>
  <c r="J19" i="1"/>
  <c r="F21" i="1"/>
  <c r="N21" i="1"/>
  <c r="C23" i="1"/>
  <c r="K23" i="1"/>
  <c r="G25" i="1"/>
  <c r="O25" i="1"/>
  <c r="I26" i="1"/>
  <c r="N57" i="4" l="1"/>
  <c r="N59" i="4" s="1"/>
  <c r="N30" i="4" s="1"/>
  <c r="L57" i="4"/>
  <c r="L59" i="4" s="1"/>
  <c r="L30" i="4" s="1"/>
  <c r="S57" i="4"/>
  <c r="S59" i="4" s="1"/>
  <c r="S30" i="4" s="1"/>
  <c r="R57" i="4"/>
  <c r="R59" i="4" s="1"/>
  <c r="R30" i="4" s="1"/>
  <c r="J57" i="4"/>
  <c r="J59" i="4" s="1"/>
  <c r="J30" i="4" s="1"/>
  <c r="U57" i="4"/>
  <c r="U59" i="4" s="1"/>
  <c r="U30" i="4" s="1"/>
  <c r="K22" i="4"/>
  <c r="Q57" i="4"/>
  <c r="Q59" i="4" s="1"/>
  <c r="Q30" i="4" s="1"/>
  <c r="I52" i="4"/>
  <c r="I57" i="4" s="1"/>
  <c r="I59" i="4" s="1"/>
  <c r="I30" i="4" s="1"/>
  <c r="E57" i="4"/>
  <c r="E59" i="4" s="1"/>
  <c r="E30" i="4" s="1"/>
  <c r="C57" i="4"/>
  <c r="C59" i="4" s="1"/>
  <c r="C30" i="4" s="1"/>
  <c r="K57" i="4"/>
  <c r="K59" i="4" s="1"/>
  <c r="K30" i="4" s="1"/>
  <c r="W16" i="4"/>
  <c r="T57" i="4"/>
  <c r="T59" i="4" s="1"/>
  <c r="T30" i="4" s="1"/>
  <c r="P57" i="1"/>
  <c r="P59" i="1" s="1"/>
  <c r="P30" i="1" s="1"/>
  <c r="H57" i="1"/>
  <c r="H59" i="1" s="1"/>
  <c r="G10" i="3" s="1"/>
  <c r="R57" i="1"/>
  <c r="R59" i="1" s="1"/>
  <c r="V57" i="1"/>
  <c r="V59" i="1" s="1"/>
  <c r="U57" i="1"/>
  <c r="U59" i="1" s="1"/>
  <c r="U30" i="1" s="1"/>
  <c r="I52" i="1"/>
  <c r="I57" i="1" s="1"/>
  <c r="I59" i="1" s="1"/>
  <c r="L22" i="1"/>
  <c r="W22" i="1"/>
  <c r="J22" i="1"/>
  <c r="H30" i="1"/>
  <c r="C57" i="1"/>
  <c r="C59" i="1" s="1"/>
  <c r="E16" i="4"/>
  <c r="E13" i="4" s="1"/>
  <c r="O16" i="4"/>
  <c r="I16" i="4"/>
  <c r="I13" i="4" s="1"/>
  <c r="I27" i="4" s="1"/>
  <c r="I29" i="4" s="1"/>
  <c r="M16" i="4"/>
  <c r="M13" i="4" s="1"/>
  <c r="M27" i="4" s="1"/>
  <c r="M29" i="4" s="1"/>
  <c r="C22" i="4"/>
  <c r="R22" i="4"/>
  <c r="J22" i="4"/>
  <c r="P16" i="4"/>
  <c r="P13" i="4" s="1"/>
  <c r="P27" i="4" s="1"/>
  <c r="P29" i="4" s="1"/>
  <c r="P22" i="1"/>
  <c r="N22" i="1"/>
  <c r="E27" i="4"/>
  <c r="E29" i="4" s="1"/>
  <c r="N22" i="4"/>
  <c r="V16" i="4"/>
  <c r="V13" i="4" s="1"/>
  <c r="V27" i="4" s="1"/>
  <c r="V29" i="4" s="1"/>
  <c r="C16" i="4"/>
  <c r="C13" i="4" s="1"/>
  <c r="G16" i="4"/>
  <c r="G13" i="4" s="1"/>
  <c r="G27" i="4" s="1"/>
  <c r="G29" i="4" s="1"/>
  <c r="F22" i="4"/>
  <c r="R16" i="4"/>
  <c r="R13" i="4" s="1"/>
  <c r="Q16" i="4"/>
  <c r="Q13" i="4" s="1"/>
  <c r="Q27" i="4" s="1"/>
  <c r="Q29" i="4" s="1"/>
  <c r="U16" i="4"/>
  <c r="U13" i="4" s="1"/>
  <c r="U27" i="4" s="1"/>
  <c r="U29" i="4" s="1"/>
  <c r="W13" i="4"/>
  <c r="W27" i="4" s="1"/>
  <c r="W29" i="4" s="1"/>
  <c r="J16" i="4"/>
  <c r="J13" i="4" s="1"/>
  <c r="S16" i="4"/>
  <c r="S13" i="4" s="1"/>
  <c r="S27" i="4" s="1"/>
  <c r="S29" i="4" s="1"/>
  <c r="K16" i="4"/>
  <c r="K13" i="4" s="1"/>
  <c r="O13" i="4"/>
  <c r="O27" i="4" s="1"/>
  <c r="O29" i="4" s="1"/>
  <c r="T27" i="4"/>
  <c r="T29" i="4" s="1"/>
  <c r="D16" i="4"/>
  <c r="D13" i="4" s="1"/>
  <c r="D27" i="4" s="1"/>
  <c r="D29" i="4" s="1"/>
  <c r="F16" i="4"/>
  <c r="F13" i="4" s="1"/>
  <c r="H16" i="4"/>
  <c r="H13" i="4" s="1"/>
  <c r="H27" i="4" s="1"/>
  <c r="H29" i="4" s="1"/>
  <c r="L16" i="4"/>
  <c r="L13" i="4" s="1"/>
  <c r="L27" i="4" s="1"/>
  <c r="L29" i="4" s="1"/>
  <c r="N16" i="4"/>
  <c r="N13" i="4" s="1"/>
  <c r="R30" i="1"/>
  <c r="Q10" i="3"/>
  <c r="O30" i="1"/>
  <c r="N10" i="3"/>
  <c r="T10" i="3"/>
  <c r="V30" i="1"/>
  <c r="U10" i="3"/>
  <c r="O10" i="3"/>
  <c r="L30" i="1"/>
  <c r="K10" i="3"/>
  <c r="J30" i="1"/>
  <c r="I10" i="3"/>
  <c r="T57" i="1"/>
  <c r="T59" i="1" s="1"/>
  <c r="F22" i="1"/>
  <c r="G57" i="1"/>
  <c r="G59" i="1" s="1"/>
  <c r="F57" i="1"/>
  <c r="F59" i="1" s="1"/>
  <c r="I16" i="1"/>
  <c r="I13" i="1" s="1"/>
  <c r="N57" i="1"/>
  <c r="N59" i="1" s="1"/>
  <c r="W16" i="1"/>
  <c r="W13" i="1" s="1"/>
  <c r="W27" i="1" s="1"/>
  <c r="W29" i="1" s="1"/>
  <c r="V21" i="3" s="1"/>
  <c r="E16" i="1"/>
  <c r="E13" i="1" s="1"/>
  <c r="D57" i="1"/>
  <c r="D59" i="1" s="1"/>
  <c r="M57" i="1"/>
  <c r="M59" i="1" s="1"/>
  <c r="E57" i="1"/>
  <c r="E59" i="1" s="1"/>
  <c r="C16" i="1"/>
  <c r="C13" i="1" s="1"/>
  <c r="W57" i="1"/>
  <c r="W59" i="1" s="1"/>
  <c r="H22" i="1"/>
  <c r="M16" i="1"/>
  <c r="M13" i="1" s="1"/>
  <c r="H16" i="1"/>
  <c r="H13" i="1" s="1"/>
  <c r="R16" i="1"/>
  <c r="R13" i="1" s="1"/>
  <c r="G16" i="1"/>
  <c r="G13" i="1" s="1"/>
  <c r="L16" i="1"/>
  <c r="L13" i="1" s="1"/>
  <c r="R22" i="1"/>
  <c r="V22" i="1"/>
  <c r="S57" i="1"/>
  <c r="S59" i="1" s="1"/>
  <c r="O16" i="1"/>
  <c r="O13" i="1" s="1"/>
  <c r="S16" i="1"/>
  <c r="S13" i="1" s="1"/>
  <c r="S27" i="1" s="1"/>
  <c r="S29" i="1" s="1"/>
  <c r="R21" i="3" s="1"/>
  <c r="K57" i="1"/>
  <c r="K59" i="1" s="1"/>
  <c r="U16" i="1"/>
  <c r="U13" i="1" s="1"/>
  <c r="T16" i="1"/>
  <c r="T13" i="1" s="1"/>
  <c r="C22" i="1"/>
  <c r="K16" i="1"/>
  <c r="K13" i="1" s="1"/>
  <c r="P16" i="1"/>
  <c r="P13" i="1" s="1"/>
  <c r="Q57" i="1"/>
  <c r="Q59" i="1" s="1"/>
  <c r="Q16" i="1"/>
  <c r="Q13" i="1" s="1"/>
  <c r="Q22" i="1"/>
  <c r="O22" i="1"/>
  <c r="J16" i="1"/>
  <c r="J13" i="1" s="1"/>
  <c r="N16" i="1"/>
  <c r="N13" i="1" s="1"/>
  <c r="I22" i="1"/>
  <c r="G22" i="1"/>
  <c r="D22" i="1"/>
  <c r="T22" i="1"/>
  <c r="U22" i="1"/>
  <c r="E22" i="1"/>
  <c r="V13" i="1"/>
  <c r="F16" i="1"/>
  <c r="F13" i="1" s="1"/>
  <c r="K22" i="1"/>
  <c r="D16" i="1"/>
  <c r="D13" i="1" s="1"/>
  <c r="M22" i="1"/>
  <c r="R27" i="4" l="1"/>
  <c r="R29" i="4" s="1"/>
  <c r="K27" i="4"/>
  <c r="K29" i="4" s="1"/>
  <c r="N27" i="4"/>
  <c r="N29" i="4" s="1"/>
  <c r="N31" i="4" s="1"/>
  <c r="N32" i="4" s="1"/>
  <c r="J27" i="4"/>
  <c r="J29" i="4" s="1"/>
  <c r="C27" i="4"/>
  <c r="C29" i="4" s="1"/>
  <c r="F27" i="4"/>
  <c r="F29" i="4" s="1"/>
  <c r="J27" i="1"/>
  <c r="J29" i="1" s="1"/>
  <c r="L27" i="1"/>
  <c r="L29" i="1" s="1"/>
  <c r="K21" i="3" s="1"/>
  <c r="P27" i="1"/>
  <c r="P29" i="1" s="1"/>
  <c r="O21" i="3" s="1"/>
  <c r="T27" i="1"/>
  <c r="T29" i="1" s="1"/>
  <c r="S21" i="3" s="1"/>
  <c r="C30" i="1"/>
  <c r="B10" i="3"/>
  <c r="F30" i="1"/>
  <c r="E10" i="3"/>
  <c r="E30" i="1"/>
  <c r="D10" i="3"/>
  <c r="G30" i="1"/>
  <c r="F10" i="3"/>
  <c r="D30" i="1"/>
  <c r="C10" i="3"/>
  <c r="F27" i="1"/>
  <c r="F29" i="1" s="1"/>
  <c r="E21" i="3" s="1"/>
  <c r="N27" i="1"/>
  <c r="N29" i="1" s="1"/>
  <c r="M21" i="3" s="1"/>
  <c r="Q27" i="1"/>
  <c r="Q29" i="1" s="1"/>
  <c r="P21" i="3" s="1"/>
  <c r="Q31" i="4"/>
  <c r="Q32" i="4" s="1"/>
  <c r="P32" i="3"/>
  <c r="P31" i="4"/>
  <c r="P32" i="4" s="1"/>
  <c r="O32" i="3"/>
  <c r="I31" i="4"/>
  <c r="I32" i="4" s="1"/>
  <c r="H32" i="3"/>
  <c r="L31" i="4"/>
  <c r="L32" i="4" s="1"/>
  <c r="K32" i="3"/>
  <c r="J31" i="4"/>
  <c r="J32" i="4" s="1"/>
  <c r="I32" i="3"/>
  <c r="F31" i="4"/>
  <c r="F32" i="4" s="1"/>
  <c r="E32" i="3"/>
  <c r="D31" i="4"/>
  <c r="D32" i="4" s="1"/>
  <c r="C32" i="3"/>
  <c r="G31" i="4"/>
  <c r="G32" i="4" s="1"/>
  <c r="F32" i="3"/>
  <c r="W31" i="4"/>
  <c r="W32" i="4" s="1"/>
  <c r="V32" i="3"/>
  <c r="T31" i="4"/>
  <c r="T32" i="4" s="1"/>
  <c r="S32" i="3"/>
  <c r="U31" i="4"/>
  <c r="U32" i="4" s="1"/>
  <c r="T32" i="3"/>
  <c r="V31" i="4"/>
  <c r="V32" i="4" s="1"/>
  <c r="U32" i="3"/>
  <c r="M32" i="3"/>
  <c r="O31" i="4"/>
  <c r="O32" i="4" s="1"/>
  <c r="N32" i="3"/>
  <c r="M31" i="4"/>
  <c r="M32" i="4" s="1"/>
  <c r="L32" i="3"/>
  <c r="R31" i="4"/>
  <c r="R32" i="4" s="1"/>
  <c r="Q32" i="3"/>
  <c r="E31" i="4"/>
  <c r="E32" i="4" s="1"/>
  <c r="D32" i="3"/>
  <c r="H31" i="4"/>
  <c r="H32" i="4" s="1"/>
  <c r="G32" i="3"/>
  <c r="K31" i="4"/>
  <c r="K32" i="4" s="1"/>
  <c r="J32" i="3"/>
  <c r="C31" i="4"/>
  <c r="C32" i="4" s="1"/>
  <c r="B32" i="3"/>
  <c r="S31" i="4"/>
  <c r="S32" i="4" s="1"/>
  <c r="R32" i="3"/>
  <c r="J31" i="1"/>
  <c r="J32" i="1" s="1"/>
  <c r="I21" i="3"/>
  <c r="F31" i="1"/>
  <c r="F32" i="1" s="1"/>
  <c r="S30" i="1"/>
  <c r="R10" i="3"/>
  <c r="N30" i="1"/>
  <c r="M10" i="3"/>
  <c r="Q30" i="1"/>
  <c r="P10" i="3"/>
  <c r="W30" i="1"/>
  <c r="W31" i="1" s="1"/>
  <c r="W32" i="1" s="1"/>
  <c r="V10" i="3"/>
  <c r="L31" i="1"/>
  <c r="L32" i="1" s="1"/>
  <c r="K30" i="1"/>
  <c r="J10" i="3"/>
  <c r="M30" i="1"/>
  <c r="L10" i="3"/>
  <c r="T30" i="1"/>
  <c r="T31" i="1" s="1"/>
  <c r="T32" i="1" s="1"/>
  <c r="S10" i="3"/>
  <c r="I30" i="1"/>
  <c r="H10" i="3"/>
  <c r="I27" i="1"/>
  <c r="I29" i="1" s="1"/>
  <c r="H21" i="3" s="1"/>
  <c r="O27" i="1"/>
  <c r="O29" i="1" s="1"/>
  <c r="M27" i="1"/>
  <c r="M29" i="1" s="1"/>
  <c r="L21" i="3" s="1"/>
  <c r="V27" i="1"/>
  <c r="V29" i="1" s="1"/>
  <c r="H27" i="1"/>
  <c r="H29" i="1" s="1"/>
  <c r="R27" i="1"/>
  <c r="R29" i="1" s="1"/>
  <c r="C27" i="1"/>
  <c r="C29" i="1" s="1"/>
  <c r="S31" i="1"/>
  <c r="S32" i="1" s="1"/>
  <c r="K27" i="1"/>
  <c r="K29" i="1" s="1"/>
  <c r="E27" i="1"/>
  <c r="E29" i="1" s="1"/>
  <c r="U27" i="1"/>
  <c r="U29" i="1" s="1"/>
  <c r="G27" i="1"/>
  <c r="G29" i="1" s="1"/>
  <c r="D27" i="1"/>
  <c r="D29" i="1" s="1"/>
  <c r="P31" i="1" l="1"/>
  <c r="P32" i="1" s="1"/>
  <c r="N31" i="1"/>
  <c r="N32" i="1" s="1"/>
  <c r="Q31" i="1"/>
  <c r="Q32" i="1" s="1"/>
  <c r="O31" i="1"/>
  <c r="O32" i="1" s="1"/>
  <c r="N21" i="3"/>
  <c r="K31" i="1"/>
  <c r="K32" i="1" s="1"/>
  <c r="J21" i="3"/>
  <c r="R31" i="1"/>
  <c r="R32" i="1" s="1"/>
  <c r="Q21" i="3"/>
  <c r="U31" i="1"/>
  <c r="U32" i="1" s="1"/>
  <c r="T21" i="3"/>
  <c r="V31" i="1"/>
  <c r="V32" i="1" s="1"/>
  <c r="U21" i="3"/>
  <c r="C31" i="1"/>
  <c r="C32" i="1" s="1"/>
  <c r="B21" i="3"/>
  <c r="D31" i="1"/>
  <c r="D32" i="1" s="1"/>
  <c r="C21" i="3"/>
  <c r="H31" i="1"/>
  <c r="H32" i="1" s="1"/>
  <c r="G21" i="3"/>
  <c r="E31" i="1"/>
  <c r="E32" i="1" s="1"/>
  <c r="D21" i="3"/>
  <c r="G31" i="1"/>
  <c r="G32" i="1" s="1"/>
  <c r="F21" i="3"/>
  <c r="M31" i="1"/>
  <c r="M32" i="1" s="1"/>
  <c r="I31" i="1"/>
  <c r="I32" i="1" s="1"/>
</calcChain>
</file>

<file path=xl/sharedStrings.xml><?xml version="1.0" encoding="utf-8"?>
<sst xmlns="http://schemas.openxmlformats.org/spreadsheetml/2006/main" count="337" uniqueCount="76">
  <si>
    <t>Da</t>
  </si>
  <si>
    <t>Db</t>
  </si>
  <si>
    <t>Dc</t>
  </si>
  <si>
    <t>Dc1</t>
  </si>
  <si>
    <t>Dd</t>
  </si>
  <si>
    <t>De</t>
  </si>
  <si>
    <t>BT R-3500 - 2 plages</t>
  </si>
  <si>
    <t>BT R-5000 - 1 plage</t>
  </si>
  <si>
    <t>BT R-5000 - 2 plages</t>
  </si>
  <si>
    <t>BT R-7500 - 2 plages</t>
  </si>
  <si>
    <t>BT R-7500 - 2 plages + Excl Nuit</t>
  </si>
  <si>
    <t>BT R-3500 + PAC air-rad-ECS  - 1 plage</t>
  </si>
  <si>
    <t>BT R-3500 + PAC air-rad-ECS  - 2 plages</t>
  </si>
  <si>
    <t>BT R-3500 + VE semi-rapide - 1 plage</t>
  </si>
  <si>
    <t>BT R-3500 + VE semi-rapide - 2 plages</t>
  </si>
  <si>
    <t>BT R-3500 + VE lente - 1 plage</t>
  </si>
  <si>
    <t>BT R-3500 + VE lente - 2 plages</t>
  </si>
  <si>
    <t>BT R-3500 + PAC air-rad-ECS + VE semi-rapide - 1 plage</t>
  </si>
  <si>
    <t>BT R-3500 + PAC air-rad-ECS+ VE semi-rapide - 2 plages</t>
  </si>
  <si>
    <t>BT R-3500 + PAC air-rad-ECS + VE lent - 1 plage</t>
  </si>
  <si>
    <t>BT R-3500 + PAC air-rad-ECS+ VE lent - 2 plages</t>
  </si>
  <si>
    <t>KWh (heures normales)</t>
  </si>
  <si>
    <t>KWh (heures pleines)</t>
  </si>
  <si>
    <t>KWh (heures creuses)</t>
  </si>
  <si>
    <t>KWh (heures nuit)</t>
  </si>
  <si>
    <t xml:space="preserve">kWh total </t>
  </si>
  <si>
    <t>Année 2024</t>
  </si>
  <si>
    <t>Tarif unitaire</t>
  </si>
  <si>
    <t>Coût annuel estimé 
BT R-3500 - 2 plages</t>
  </si>
  <si>
    <t>Coût annuel estimé 
BT R-5000 - 1 plage</t>
  </si>
  <si>
    <t>Coût annuel estimé 
BT R-5000 - 2 plages</t>
  </si>
  <si>
    <t>Coût annuel estimé 
BT R-7500 - 2 plages</t>
  </si>
  <si>
    <t>Coût annuel estimé 
BT R-7500 - 2 plages + Excl Nuit</t>
  </si>
  <si>
    <t>Coût annuel estimé 
BT R-3500 + PAC air-rad-ECS  - 1 plage</t>
  </si>
  <si>
    <t>Coût annuel estimé 
BT R-3500 + PAC air-rad-ECS  - 2 plages</t>
  </si>
  <si>
    <t>Coût annuel estimé 
BT R-3500 + VE semi-rapide - 1 plage</t>
  </si>
  <si>
    <t>Coût annuel estimé 
BT R-3500 + VE semi-rapide - 2 plages</t>
  </si>
  <si>
    <t>Coût annuel estimé 
BT R-3500 + VE lente - 1 plage</t>
  </si>
  <si>
    <t>Coût annuel estimé 
BT R-3500 + VE lente - 2 plages</t>
  </si>
  <si>
    <t>Coût annuel estimé 
BT R-3500 + PAC air-rad-ECS + VE semi-rapide - 1 plage</t>
  </si>
  <si>
    <t>Coût annuel estimé 
BT R-3500 + PAC air-rad-ECS+ VE semi-rapide - 2 plages</t>
  </si>
  <si>
    <t>Coût annuel estimé 
BT R-3500 + PAC air-rad-ECS + VE lent - 1 plage</t>
  </si>
  <si>
    <t>Coût annuel estimé 
BT R-3500 + PAC air-rad-ECS+ VE lent - 2 plages</t>
  </si>
  <si>
    <t>I. Tarif pour l'utilisation du réseau de distribution</t>
  </si>
  <si>
    <t>A. Terme capacitaire</t>
  </si>
  <si>
    <t>B. Terme fixe</t>
  </si>
  <si>
    <t xml:space="preserve">C. Terme proportionnel </t>
  </si>
  <si>
    <t>Heures normales</t>
  </si>
  <si>
    <t xml:space="preserve">Heures pleines </t>
  </si>
  <si>
    <t>Heures creuses</t>
  </si>
  <si>
    <t>Exclusif de nuit</t>
  </si>
  <si>
    <t xml:space="preserve">II. Tarif pour les Obligations de Service Public </t>
  </si>
  <si>
    <t xml:space="preserve">III. Tarif pour les surcharges  </t>
  </si>
  <si>
    <t>Redevance de voirie</t>
  </si>
  <si>
    <t>Impôt sur les sociétés</t>
  </si>
  <si>
    <t>Autres impôts locaux, provinciaux ou régionaux</t>
  </si>
  <si>
    <t xml:space="preserve">IV. Tarif pour les soldes régulatoires </t>
  </si>
  <si>
    <t>TOTAL avant application éventuelle du coefficient de dégressivité</t>
  </si>
  <si>
    <t>Coefficient de dégressivité</t>
  </si>
  <si>
    <t>TOTAL</t>
  </si>
  <si>
    <t>Coût annuel basé sur les tarifs 2023</t>
  </si>
  <si>
    <t>Impact annuel 2024 vs. 2023</t>
  </si>
  <si>
    <t>Impact annuel 2024 vs. 2023 (%)</t>
  </si>
  <si>
    <t>Année 2023</t>
  </si>
  <si>
    <t xml:space="preserve">CLIENTS TYPE </t>
  </si>
  <si>
    <t>TAB10.4 : Simulations des coûts de distribution pour les clients-type - niveau BT - sans déplacement de charges</t>
  </si>
  <si>
    <t>Année 2024 - sans déplacement de charge</t>
  </si>
  <si>
    <t>Coût de distribution</t>
  </si>
  <si>
    <t>Coût annuel estimé      Da</t>
  </si>
  <si>
    <t>Coût annuel estimé      Db</t>
  </si>
  <si>
    <t>Coût annuel estimé      Dc</t>
  </si>
  <si>
    <t>Coût annuel estimé      Dc1</t>
  </si>
  <si>
    <t>Coût annuel estimé      Dd</t>
  </si>
  <si>
    <t>Coût annuel estimé      De</t>
  </si>
  <si>
    <t>Année 2024 - avec déplacement de charge</t>
  </si>
  <si>
    <t>TAB10.4 : Simulations des coûts de distribution pour les clients-type - niveau BT - avec déplacement de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</si>
</sst>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"/>
    <numFmt numFmtId="165" formatCode="#,##0.00000"/>
  </numFmts>
  <fonts count="8" x14ac:knownFonts="1"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4"/>
      <color theme="0"/>
      <name val="Trebuchet MS"/>
      <family val="2"/>
    </font>
    <font>
      <sz val="10"/>
      <color theme="1"/>
      <name val="Trebuchet MS"/>
      <family val="2"/>
    </font>
    <font>
      <sz val="8"/>
      <color theme="0"/>
      <name val="Trebuchet MS"/>
      <family val="2"/>
    </font>
    <font>
      <sz val="8"/>
      <color theme="1"/>
      <name val="Trebuchet MS"/>
      <family val="2"/>
    </font>
    <font>
      <sz val="12"/>
      <color theme="1"/>
      <name val="Trebuchet MS"/>
      <family val="2"/>
    </font>
    <font>
      <sz val="8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2D4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theme="5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dashDot">
        <color theme="5"/>
      </left>
      <right style="dashDot">
        <color theme="5"/>
      </right>
      <top style="dashDot">
        <color theme="5"/>
      </top>
      <bottom style="dashDot">
        <color theme="5"/>
      </bottom>
      <diagonal/>
    </border>
    <border>
      <left style="dashDot">
        <color theme="5"/>
      </left>
      <right style="dashDot">
        <color theme="5"/>
      </right>
      <top style="dashDot">
        <color theme="5"/>
      </top>
      <bottom/>
      <diagonal/>
    </border>
    <border>
      <left style="thin">
        <color theme="0"/>
      </left>
      <right style="thin">
        <color theme="0"/>
      </right>
      <top style="thin">
        <color theme="5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5"/>
      </top>
      <bottom style="double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5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3" fontId="5" fillId="5" borderId="6" applyAlignment="0">
      <alignment horizontal="left"/>
      <protection locked="0"/>
    </xf>
  </cellStyleXfs>
  <cellXfs count="48">
    <xf numFmtId="0" fontId="0" fillId="0" borderId="0" xfId="0"/>
    <xf numFmtId="0" fontId="0" fillId="5" borderId="0" xfId="0" applyFill="1"/>
    <xf numFmtId="0" fontId="5" fillId="5" borderId="0" xfId="0" applyFont="1" applyFill="1"/>
    <xf numFmtId="0" fontId="5" fillId="5" borderId="2" xfId="0" applyFont="1" applyFill="1" applyBorder="1"/>
    <xf numFmtId="3" fontId="5" fillId="5" borderId="0" xfId="0" applyNumberFormat="1" applyFont="1" applyFill="1"/>
    <xf numFmtId="3" fontId="5" fillId="0" borderId="0" xfId="0" applyNumberFormat="1" applyFont="1"/>
    <xf numFmtId="0" fontId="5" fillId="0" borderId="2" xfId="0" applyFont="1" applyBorder="1"/>
    <xf numFmtId="0" fontId="5" fillId="0" borderId="0" xfId="0" applyFont="1"/>
    <xf numFmtId="0" fontId="5" fillId="5" borderId="4" xfId="0" applyFont="1" applyFill="1" applyBorder="1" applyAlignment="1">
      <alignment vertical="center" wrapText="1"/>
    </xf>
    <xf numFmtId="0" fontId="5" fillId="6" borderId="4" xfId="0" applyFont="1" applyFill="1" applyBorder="1"/>
    <xf numFmtId="164" fontId="5" fillId="5" borderId="0" xfId="0" applyNumberFormat="1" applyFont="1" applyFill="1"/>
    <xf numFmtId="0" fontId="5" fillId="5" borderId="4" xfId="0" applyFont="1" applyFill="1" applyBorder="1" applyAlignment="1">
      <alignment horizontal="left" indent="3"/>
    </xf>
    <xf numFmtId="0" fontId="5" fillId="5" borderId="4" xfId="0" applyFont="1" applyFill="1" applyBorder="1" applyAlignment="1">
      <alignment horizontal="left" indent="5"/>
    </xf>
    <xf numFmtId="0" fontId="5" fillId="5" borderId="4" xfId="0" applyFont="1" applyFill="1" applyBorder="1"/>
    <xf numFmtId="165" fontId="5" fillId="5" borderId="6" xfId="5" applyNumberFormat="1" applyAlignment="1">
      <alignment vertical="center" wrapText="1"/>
      <protection locked="0"/>
    </xf>
    <xf numFmtId="0" fontId="5" fillId="5" borderId="2" xfId="0" applyFont="1" applyFill="1" applyBorder="1" applyAlignment="1">
      <alignment wrapText="1"/>
    </xf>
    <xf numFmtId="4" fontId="5" fillId="5" borderId="7" xfId="5" applyNumberFormat="1" applyBorder="1" applyAlignment="1">
      <alignment vertical="center" wrapText="1"/>
      <protection locked="0"/>
    </xf>
    <xf numFmtId="0" fontId="5" fillId="5" borderId="8" xfId="0" applyFont="1" applyFill="1" applyBorder="1" applyAlignment="1">
      <alignment wrapText="1"/>
    </xf>
    <xf numFmtId="0" fontId="5" fillId="5" borderId="8" xfId="0" applyFont="1" applyFill="1" applyBorder="1"/>
    <xf numFmtId="4" fontId="5" fillId="5" borderId="8" xfId="0" applyNumberFormat="1" applyFont="1" applyFill="1" applyBorder="1"/>
    <xf numFmtId="0" fontId="5" fillId="5" borderId="9" xfId="0" applyFont="1" applyFill="1" applyBorder="1" applyAlignment="1">
      <alignment wrapText="1"/>
    </xf>
    <xf numFmtId="0" fontId="7" fillId="5" borderId="9" xfId="0" applyFont="1" applyFill="1" applyBorder="1"/>
    <xf numFmtId="9" fontId="7" fillId="5" borderId="9" xfId="1" applyFont="1" applyFill="1" applyBorder="1"/>
    <xf numFmtId="0" fontId="5" fillId="5" borderId="3" xfId="0" applyFont="1" applyFill="1" applyBorder="1" applyAlignment="1">
      <alignment wrapText="1"/>
    </xf>
    <xf numFmtId="0" fontId="7" fillId="5" borderId="0" xfId="0" applyFont="1" applyFill="1"/>
    <xf numFmtId="9" fontId="7" fillId="5" borderId="0" xfId="1" applyFont="1" applyFill="1" applyBorder="1"/>
    <xf numFmtId="3" fontId="5" fillId="5" borderId="10" xfId="5" applyBorder="1" applyAlignment="1">
      <alignment vertical="center" wrapText="1"/>
      <protection locked="0"/>
    </xf>
    <xf numFmtId="3" fontId="5" fillId="5" borderId="11" xfId="5" applyBorder="1" applyAlignment="1">
      <alignment vertical="center" wrapText="1"/>
      <protection locked="0"/>
    </xf>
    <xf numFmtId="0" fontId="5" fillId="0" borderId="0" xfId="0" applyFont="1" applyBorder="1"/>
    <xf numFmtId="0" fontId="6" fillId="7" borderId="3" xfId="4" applyFont="1" applyFill="1" applyBorder="1" applyAlignment="1">
      <alignment horizontal="center"/>
    </xf>
    <xf numFmtId="0" fontId="6" fillId="7" borderId="0" xfId="4" applyFont="1" applyFill="1" applyBorder="1" applyAlignment="1">
      <alignment horizontal="center"/>
    </xf>
    <xf numFmtId="0" fontId="4" fillId="8" borderId="1" xfId="3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4" fillId="9" borderId="1" xfId="3" applyFont="1" applyFill="1" applyBorder="1" applyAlignment="1">
      <alignment horizontal="center" wrapText="1"/>
    </xf>
    <xf numFmtId="4" fontId="0" fillId="9" borderId="0" xfId="0" applyNumberFormat="1" applyFill="1"/>
    <xf numFmtId="0" fontId="4" fillId="8" borderId="0" xfId="0" applyFont="1" applyFill="1" applyBorder="1"/>
    <xf numFmtId="4" fontId="1" fillId="8" borderId="0" xfId="0" applyNumberFormat="1" applyFont="1" applyFill="1"/>
    <xf numFmtId="4" fontId="4" fillId="9" borderId="4" xfId="3" applyNumberFormat="1" applyFont="1" applyFill="1" applyBorder="1"/>
    <xf numFmtId="3" fontId="4" fillId="8" borderId="4" xfId="3" applyNumberFormat="1" applyFont="1" applyFill="1" applyBorder="1"/>
    <xf numFmtId="4" fontId="4" fillId="8" borderId="5" xfId="3" applyNumberFormat="1" applyFont="1" applyFill="1" applyBorder="1"/>
    <xf numFmtId="0" fontId="1" fillId="8" borderId="4" xfId="3" applyFill="1" applyBorder="1" applyAlignment="1">
      <alignment wrapText="1"/>
    </xf>
    <xf numFmtId="0" fontId="1" fillId="8" borderId="4" xfId="3" applyFill="1" applyBorder="1"/>
    <xf numFmtId="3" fontId="1" fillId="8" borderId="4" xfId="3" applyNumberFormat="1" applyFill="1" applyBorder="1"/>
    <xf numFmtId="4" fontId="4" fillId="8" borderId="4" xfId="3" applyNumberFormat="1" applyFont="1" applyFill="1" applyBorder="1"/>
    <xf numFmtId="4" fontId="4" fillId="9" borderId="5" xfId="3" applyNumberFormat="1" applyFont="1" applyFill="1" applyBorder="1"/>
    <xf numFmtId="0" fontId="2" fillId="10" borderId="0" xfId="2" applyFont="1" applyFill="1" applyAlignment="1">
      <alignment horizontal="left" vertical="center"/>
    </xf>
    <xf numFmtId="0" fontId="2" fillId="5" borderId="0" xfId="2" applyFont="1" applyFill="1" applyAlignment="1">
      <alignment horizontal="left" vertical="center"/>
    </xf>
  </cellXfs>
  <cellStyles count="6">
    <cellStyle name="20 % - Accent2" xfId="4" builtinId="34"/>
    <cellStyle name="Accent1" xfId="2" builtinId="29"/>
    <cellStyle name="Accent2" xfId="3" builtinId="33"/>
    <cellStyle name="Normal" xfId="0" builtinId="0"/>
    <cellStyle name="Pourcentage" xfId="1" builtinId="5"/>
    <cellStyle name="Style 1 3" xfId="5" xr:uid="{18CE5FD4-63E7-49B1-A402-0A8C247C77D7}"/>
  </cellStyles>
  <dxfs count="180"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colors>
    <mruColors>
      <color rgb="FF006666"/>
      <color rgb="FFF96307"/>
      <color rgb="FF92D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Centers\OP\OP_EV\CREG\Dossier%202007\Nacalculatie\Nacalc20080215\Documents%20and%20Settings\htulpinck\Local%20Settings\Temporary%20Internet%20Files\OLK39B\Tariefvoorstel%20aansluitingen%2020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6_0067\02_Budget_Tarifs\01_Tarifs_non_periodiques\01_Electricite\Working\Fichier%20source%20Elec%20-%20L6P%20-%20Tarif%20unique%202017%20-%202019-202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gck162\Temporary%20Internet%20Files\OLK262\Comparaison%20Article%2018%20par%20IM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10%20Tarification/102.%20M&#233;thode%20de%20r&#233;gulation%20tarifaire%202015-2016/1028.%20M&#233;thode%20tarifaire%202015-2016/1028.3%20MODELES%20DE%20RAPPORT%20-%20TEMPLATE%20EXCEL/Versions%20ex-post%202016%2013.01.17/17a13%20-%20MODELE%20DE%20RAPPORT%20EX-POST%202016%20ELEC%20-%20VIERGE.xlsx?4FBE4DDA" TargetMode="External"/><Relationship Id="rId1" Type="http://schemas.openxmlformats.org/officeDocument/2006/relationships/externalLinkPath" Target="file:///\\4FBE4DDA\17a13%20-%20MODELE%20DE%20RAPPORT%20EX-POST%202016%20ELEC%20-%20VIER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  <sheetName val="afsch %"/>
      <sheetName val="vertaaltabel C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 de calcul"/>
      <sheetName val="Forfait annulation terme A"/>
      <sheetName val="Travaux postes"/>
      <sheetName val="Metering"/>
      <sheetName val="Metering L6P"/>
      <sheetName val="RTU"/>
      <sheetName val="Tarifs forains "/>
      <sheetName val="Etude"/>
      <sheetName val="Prix moyens budgétaires ELEC"/>
      <sheetName val="Tranchées"/>
      <sheetName val="Fraude"/>
      <sheetName val="Comptage"/>
      <sheetName val="Drop complexe HT et BT"/>
      <sheetName val="Calcul Trans BT B et C"/>
      <sheetName val="Calcul Trans HT A et C"/>
      <sheetName val="Calcul BT C"/>
      <sheetName val="Calcul HT B"/>
      <sheetName val="Moyenne Terme A HT, TransBT, BT"/>
      <sheetName val="Moyenne du B et B' en BT"/>
      <sheetName val="SynthèseTerme A, B et C calculé"/>
      <sheetName val="Historique prix officiels A,B,C"/>
      <sheetName val="Acompte réservat° inject°"/>
      <sheetName val="plantation poteau"/>
      <sheetName val="Prix complémentaires BT"/>
      <sheetName val="Prix complémentaires HT"/>
      <sheetName val="Relais découplage-DME"/>
      <sheetName val="Bornes EV"/>
      <sheetName val="Tarifs All-IN"/>
      <sheetName val="Tarifs all-in Résultat"/>
      <sheetName val="Calcul du terme A "/>
      <sheetName val="kVA"/>
      <sheetName val="Lotissements"/>
      <sheetName val="Lotissements "/>
      <sheetName val="PAE"/>
      <sheetName val="Contenu forfait EP"/>
      <sheetName val="Activités std lotissements"/>
      <sheetName val="Activités standards"/>
      <sheetName val="Articles services unique"/>
      <sheetName val="Article service"/>
      <sheetName val="Articles stock"/>
      <sheetName val="Etudes"/>
      <sheetName val="Annexe 1"/>
      <sheetName val="Annexe 2"/>
      <sheetName val="Annexe 3"/>
      <sheetName val="Annexe 4"/>
      <sheetName val="Annexe 5"/>
      <sheetName val="Annexe 6"/>
      <sheetName val="Annexe 7"/>
      <sheetName val="Annexe 8"/>
      <sheetName val="Annexe 9"/>
      <sheetName val="Annexe 10"/>
      <sheetName val="Annexe 11"/>
      <sheetName val="Annexe 12"/>
      <sheetName val="BD des prix"/>
      <sheetName val="Base de données"/>
      <sheetName val="N-ALLO"/>
      <sheetName val="GRD"/>
      <sheetName val="Traduction"/>
      <sheetName val="Inv-Expl"/>
      <sheetName val="Plan de gestion"/>
      <sheetName val="Gp-Imput"/>
      <sheetName val="TVA GP3"/>
      <sheetName val="Libéllés BD"/>
    </sheetNames>
    <sheetDataSet>
      <sheetData sheetId="0">
        <row r="31">
          <cell r="B31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2">
          <cell r="A12" t="str">
            <v>Gratuit</v>
          </cell>
        </row>
      </sheetData>
      <sheetData sheetId="58"/>
      <sheetData sheetId="59"/>
      <sheetData sheetId="60"/>
      <sheetData sheetId="61"/>
      <sheetData sheetId="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  <sheetName val="Artikellijst"/>
    </sheetNames>
    <sheetDataSet>
      <sheetData sheetId="0"/>
      <sheetData sheetId="1"/>
      <sheetData sheetId="2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GNES DIRECTRICES"/>
      <sheetName val="PAGE DE GARDE"/>
      <sheetName val="CONTENU"/>
      <sheetName val="ANNEXES"/>
      <sheetName val="HYPOTHESES"/>
      <sheetName val="Tableau 1A"/>
      <sheetName val="Tableau 1C"/>
      <sheetName val="Tableau 1E"/>
      <sheetName val="Tableau 2"/>
      <sheetName val="Tableau 2A"/>
      <sheetName val="Tableau 3A"/>
      <sheetName val="Tableau 4A"/>
      <sheetName val="Tableau 6 "/>
      <sheetName val="Tableau 6 bis"/>
      <sheetName val="Tableau 6 ter"/>
      <sheetName val="Tableau 6A"/>
      <sheetName val="Tableau 6B"/>
      <sheetName val="Tableau 6C"/>
      <sheetName val="Tableau 6D"/>
      <sheetName val="Tableau 6E"/>
      <sheetName val="Tableau 6F"/>
      <sheetName val="Tableau 6G"/>
      <sheetName val="Tableau 6H"/>
      <sheetName val="Tableau 6I"/>
      <sheetName val="Tableau 6J"/>
      <sheetName val="Tableau 6K"/>
      <sheetName val="Tableau 6L"/>
      <sheetName val="Tableau 6M"/>
      <sheetName val="Tableau 6N"/>
      <sheetName val="Tableau 6O"/>
      <sheetName val="Tableau 6P"/>
      <sheetName val="Tableau 7"/>
      <sheetName val="Tableau 7A"/>
      <sheetName val="Tableau 7B"/>
      <sheetName val="Tableau 7C"/>
      <sheetName val="Tableau 7D"/>
      <sheetName val="Tableau 7E"/>
      <sheetName val="Tableau 7F"/>
      <sheetName val="Tableau 7G"/>
      <sheetName val="Tableau 7H"/>
      <sheetName val="Tableau 7I"/>
      <sheetName val="Tableau 7J"/>
      <sheetName val="Tableau 7K"/>
      <sheetName val="Tableau 7L"/>
      <sheetName val="Tableau 7M"/>
      <sheetName val="Tableau 7N"/>
      <sheetName val="Tableau 7O"/>
      <sheetName val="Tableau 8A"/>
      <sheetName val="Tableau 8B"/>
      <sheetName val="Tableau 8C"/>
      <sheetName val="Tableau 8D"/>
      <sheetName val="Tableau 9A"/>
      <sheetName val="Tableau 9B"/>
      <sheetName val="Tableau 9C"/>
      <sheetName val="Tableau 10B"/>
      <sheetName val="Tableau 10C"/>
      <sheetName val="Tableau 11A"/>
      <sheetName val="Tableau 11B"/>
      <sheetName val="Tableau 12"/>
      <sheetName val="Tableau 13"/>
      <sheetName val="Tableau 14"/>
      <sheetName val="Tableau 14A"/>
      <sheetName val="Tableau 14B"/>
      <sheetName val="Tableau 14C"/>
      <sheetName val="Tableau 15"/>
      <sheetName val="Tableau 16A"/>
      <sheetName val="Tableau 16B"/>
      <sheetName val="Tableau 17"/>
      <sheetName val="Tableau 17A"/>
      <sheetName val="Tableau 17B"/>
      <sheetName val="Tableau 18A"/>
      <sheetName val="Tableau 18B"/>
      <sheetName val="Tableau 19"/>
      <sheetName val="Tableau 20A"/>
      <sheetName val="Tableau 20B"/>
      <sheetName val="Tableau 20C"/>
      <sheetName val="Tableau 28"/>
      <sheetName val="Tableau 29"/>
      <sheetName val="Tableau 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Tableau 17A : Charges fiscales résultant de l'impôt des sociétés sur le résultat des activités régulées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93A43-5339-4F5B-B0F8-87FB821C42F7}">
  <dimension ref="A2:V32"/>
  <sheetViews>
    <sheetView tabSelected="1" topLeftCell="A6" workbookViewId="0">
      <selection activeCell="H27" sqref="H27:V28"/>
    </sheetView>
  </sheetViews>
  <sheetFormatPr baseColWidth="10" defaultRowHeight="15" x14ac:dyDescent="0.3"/>
  <cols>
    <col min="1" max="1" width="19.85546875" customWidth="1"/>
    <col min="2" max="7" width="14.5703125" customWidth="1"/>
    <col min="8" max="8" width="16.85546875" customWidth="1"/>
    <col min="9" max="9" width="14.5703125" customWidth="1"/>
    <col min="10" max="11" width="15.140625" bestFit="1" customWidth="1"/>
    <col min="12" max="13" width="14.5703125" customWidth="1"/>
    <col min="14" max="14" width="16.85546875" customWidth="1"/>
    <col min="15" max="15" width="14.5703125" customWidth="1"/>
    <col min="16" max="16" width="16.28515625" customWidth="1"/>
    <col min="17" max="22" width="14.5703125" customWidth="1"/>
  </cols>
  <sheetData>
    <row r="2" spans="1:22" ht="18" x14ac:dyDescent="0.35">
      <c r="A2" s="29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67.5" x14ac:dyDescent="0.3">
      <c r="A3" s="32" t="s">
        <v>64</v>
      </c>
      <c r="B3" s="31" t="s">
        <v>68</v>
      </c>
      <c r="C3" s="31" t="s">
        <v>69</v>
      </c>
      <c r="D3" s="31" t="s">
        <v>70</v>
      </c>
      <c r="E3" s="31" t="s">
        <v>71</v>
      </c>
      <c r="F3" s="31" t="s">
        <v>72</v>
      </c>
      <c r="G3" s="31" t="s">
        <v>73</v>
      </c>
      <c r="H3" s="34" t="s">
        <v>28</v>
      </c>
      <c r="I3" s="34" t="s">
        <v>29</v>
      </c>
      <c r="J3" s="34" t="s">
        <v>30</v>
      </c>
      <c r="K3" s="34" t="s">
        <v>31</v>
      </c>
      <c r="L3" s="34" t="s">
        <v>32</v>
      </c>
      <c r="M3" s="34" t="s">
        <v>33</v>
      </c>
      <c r="N3" s="34" t="s">
        <v>34</v>
      </c>
      <c r="O3" s="34" t="s">
        <v>35</v>
      </c>
      <c r="P3" s="34" t="s">
        <v>36</v>
      </c>
      <c r="Q3" s="34" t="s">
        <v>37</v>
      </c>
      <c r="R3" s="34" t="s">
        <v>38</v>
      </c>
      <c r="S3" s="34" t="s">
        <v>39</v>
      </c>
      <c r="T3" s="34" t="s">
        <v>40</v>
      </c>
      <c r="U3" s="34" t="s">
        <v>41</v>
      </c>
      <c r="V3" s="34" t="s">
        <v>42</v>
      </c>
    </row>
    <row r="4" spans="1:22" x14ac:dyDescent="0.3">
      <c r="A4" s="3" t="s">
        <v>21</v>
      </c>
      <c r="B4" s="4">
        <v>600</v>
      </c>
      <c r="C4" s="4">
        <v>1200</v>
      </c>
      <c r="D4" s="4">
        <v>0</v>
      </c>
      <c r="E4" s="4">
        <v>3500</v>
      </c>
      <c r="F4" s="4">
        <v>0</v>
      </c>
      <c r="G4" s="4">
        <v>0</v>
      </c>
      <c r="H4" s="4"/>
      <c r="I4" s="5">
        <v>5000</v>
      </c>
      <c r="J4" s="4"/>
      <c r="K4" s="4"/>
      <c r="L4" s="4"/>
      <c r="M4" s="5">
        <v>9382.2150611752259</v>
      </c>
      <c r="N4" s="4"/>
      <c r="O4" s="5">
        <v>12217.919999999895</v>
      </c>
      <c r="P4" s="4"/>
      <c r="Q4" s="5">
        <v>6684.7750000000533</v>
      </c>
      <c r="R4" s="4"/>
      <c r="S4" s="5">
        <v>18100.135061175173</v>
      </c>
      <c r="T4" s="4"/>
      <c r="U4" s="5">
        <v>12566.99006117522</v>
      </c>
      <c r="V4" s="4"/>
    </row>
    <row r="5" spans="1:22" x14ac:dyDescent="0.3">
      <c r="A5" s="3" t="s">
        <v>22</v>
      </c>
      <c r="B5" s="4">
        <v>0</v>
      </c>
      <c r="C5" s="4">
        <v>0</v>
      </c>
      <c r="D5" s="4">
        <v>1600</v>
      </c>
      <c r="E5" s="4">
        <v>0</v>
      </c>
      <c r="F5" s="4">
        <v>3600</v>
      </c>
      <c r="G5" s="4">
        <v>3600</v>
      </c>
      <c r="H5" s="4">
        <v>1725.3528102692519</v>
      </c>
      <c r="I5" s="4"/>
      <c r="J5" s="4">
        <v>2464.7897289560478</v>
      </c>
      <c r="K5" s="4">
        <v>3697.1845934340963</v>
      </c>
      <c r="L5" s="4">
        <v>3697.1845934340963</v>
      </c>
      <c r="M5" s="4"/>
      <c r="N5" s="4">
        <v>4613.422671342596</v>
      </c>
      <c r="O5" s="4"/>
      <c r="P5" s="4">
        <v>1725.3528102692519</v>
      </c>
      <c r="Q5" s="4"/>
      <c r="R5" s="4">
        <v>1725.3528102692519</v>
      </c>
      <c r="S5" s="4"/>
      <c r="T5" s="4">
        <v>4613.422671342596</v>
      </c>
      <c r="U5" s="4"/>
      <c r="V5" s="4">
        <v>4613.422671342596</v>
      </c>
    </row>
    <row r="6" spans="1:22" x14ac:dyDescent="0.3">
      <c r="A6" s="3" t="s">
        <v>23</v>
      </c>
      <c r="B6" s="4">
        <v>0</v>
      </c>
      <c r="C6" s="4">
        <v>0</v>
      </c>
      <c r="D6" s="4">
        <v>1900</v>
      </c>
      <c r="E6" s="4">
        <v>0</v>
      </c>
      <c r="F6" s="4">
        <v>3900</v>
      </c>
      <c r="G6" s="4">
        <v>3900</v>
      </c>
      <c r="H6" s="4">
        <v>1774.6471897307499</v>
      </c>
      <c r="I6" s="4"/>
      <c r="J6" s="4">
        <v>2535.2102710439322</v>
      </c>
      <c r="K6" s="4">
        <v>3802.8154065658982</v>
      </c>
      <c r="L6" s="4">
        <v>3802.8154065658982</v>
      </c>
      <c r="M6" s="4"/>
      <c r="N6" s="4">
        <v>4768.7923898326299</v>
      </c>
      <c r="O6" s="4"/>
      <c r="P6" s="4">
        <v>10492.567189730642</v>
      </c>
      <c r="Q6" s="4"/>
      <c r="R6" s="4">
        <v>4959.4221897308016</v>
      </c>
      <c r="S6" s="4"/>
      <c r="T6" s="4">
        <v>13486.712389832577</v>
      </c>
      <c r="U6" s="4"/>
      <c r="V6" s="4">
        <v>7953.5673898326249</v>
      </c>
    </row>
    <row r="7" spans="1:22" x14ac:dyDescent="0.3">
      <c r="A7" s="3" t="s">
        <v>24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12500</v>
      </c>
      <c r="H7" s="4"/>
      <c r="I7" s="4"/>
      <c r="J7" s="4"/>
      <c r="K7" s="4"/>
      <c r="L7" s="4">
        <v>12500</v>
      </c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x14ac:dyDescent="0.3">
      <c r="A8" s="6" t="s">
        <v>25</v>
      </c>
      <c r="B8" s="5">
        <v>600</v>
      </c>
      <c r="C8" s="5">
        <v>1200</v>
      </c>
      <c r="D8" s="5">
        <v>3500</v>
      </c>
      <c r="E8" s="5">
        <v>3500</v>
      </c>
      <c r="F8" s="5">
        <v>7500</v>
      </c>
      <c r="G8" s="5">
        <v>20000</v>
      </c>
      <c r="H8" s="5">
        <f>SUM(H4:H7)</f>
        <v>3500.0000000000018</v>
      </c>
      <c r="I8" s="5">
        <v>5000</v>
      </c>
      <c r="J8" s="5">
        <v>5000</v>
      </c>
      <c r="K8" s="5">
        <v>7500</v>
      </c>
      <c r="L8" s="5">
        <v>20000</v>
      </c>
      <c r="M8" s="5">
        <v>9382.2150611752259</v>
      </c>
      <c r="N8" s="5">
        <v>9382.2150611752259</v>
      </c>
      <c r="O8" s="5">
        <v>12217.919999999895</v>
      </c>
      <c r="P8" s="5">
        <v>12217.919999999895</v>
      </c>
      <c r="Q8" s="5">
        <v>6684.7750000000533</v>
      </c>
      <c r="R8" s="5">
        <v>6684.7750000000533</v>
      </c>
      <c r="S8" s="5">
        <v>18100.135061175173</v>
      </c>
      <c r="T8" s="5">
        <v>18100.135061175173</v>
      </c>
      <c r="U8" s="5">
        <v>12566.99006117522</v>
      </c>
      <c r="V8" s="5">
        <v>12566.99006117522</v>
      </c>
    </row>
    <row r="9" spans="1:22" x14ac:dyDescent="0.3">
      <c r="A9" s="28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x14ac:dyDescent="0.3">
      <c r="A10" s="36" t="s">
        <v>67</v>
      </c>
      <c r="B10" s="37">
        <f>'TAB 10.4 sans DC'!C59</f>
        <v>0</v>
      </c>
      <c r="C10" s="37">
        <f>'TAB 10.4 sans DC'!D59</f>
        <v>0</v>
      </c>
      <c r="D10" s="37">
        <f>'TAB 10.4 sans DC'!E59</f>
        <v>0</v>
      </c>
      <c r="E10" s="37">
        <f>'TAB 10.4 sans DC'!F59</f>
        <v>0</v>
      </c>
      <c r="F10" s="37">
        <f>'TAB 10.4 sans DC'!G59</f>
        <v>0</v>
      </c>
      <c r="G10" s="37">
        <f>'TAB 10.4 sans DC'!H59</f>
        <v>0</v>
      </c>
      <c r="H10" s="35">
        <f>'TAB 10.4 sans DC'!I59</f>
        <v>0</v>
      </c>
      <c r="I10" s="35">
        <f>'TAB 10.4 sans DC'!J59</f>
        <v>0</v>
      </c>
      <c r="J10" s="35">
        <f>'TAB 10.4 sans DC'!K59</f>
        <v>0</v>
      </c>
      <c r="K10" s="35">
        <f>'TAB 10.4 sans DC'!L59</f>
        <v>0</v>
      </c>
      <c r="L10" s="35">
        <f>'TAB 10.4 sans DC'!M59</f>
        <v>0</v>
      </c>
      <c r="M10" s="35">
        <f>'TAB 10.4 sans DC'!N59</f>
        <v>0</v>
      </c>
      <c r="N10" s="35">
        <f>'TAB 10.4 sans DC'!O59</f>
        <v>0</v>
      </c>
      <c r="O10" s="35">
        <f>'TAB 10.4 sans DC'!P59</f>
        <v>0</v>
      </c>
      <c r="P10" s="35">
        <f>'TAB 10.4 sans DC'!Q59</f>
        <v>0</v>
      </c>
      <c r="Q10" s="35">
        <f>'TAB 10.4 sans DC'!R59</f>
        <v>0</v>
      </c>
      <c r="R10" s="35">
        <f>'TAB 10.4 sans DC'!S59</f>
        <v>0</v>
      </c>
      <c r="S10" s="35">
        <f>'TAB 10.4 sans DC'!T59</f>
        <v>0</v>
      </c>
      <c r="T10" s="35">
        <f>'TAB 10.4 sans DC'!U59</f>
        <v>0</v>
      </c>
      <c r="U10" s="35">
        <f>'TAB 10.4 sans DC'!V59</f>
        <v>0</v>
      </c>
      <c r="V10" s="35">
        <f>'TAB 10.4 sans DC'!W59</f>
        <v>0</v>
      </c>
    </row>
    <row r="13" spans="1:22" ht="18" x14ac:dyDescent="0.35">
      <c r="A13" s="29" t="s">
        <v>66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</row>
    <row r="14" spans="1:22" ht="67.5" x14ac:dyDescent="0.3">
      <c r="A14" s="33"/>
      <c r="B14" s="31" t="s">
        <v>68</v>
      </c>
      <c r="C14" s="31" t="s">
        <v>69</v>
      </c>
      <c r="D14" s="31" t="s">
        <v>70</v>
      </c>
      <c r="E14" s="31" t="s">
        <v>71</v>
      </c>
      <c r="F14" s="31" t="s">
        <v>72</v>
      </c>
      <c r="G14" s="31" t="s">
        <v>73</v>
      </c>
      <c r="H14" s="34" t="s">
        <v>28</v>
      </c>
      <c r="I14" s="34" t="s">
        <v>29</v>
      </c>
      <c r="J14" s="34" t="s">
        <v>30</v>
      </c>
      <c r="K14" s="34" t="s">
        <v>31</v>
      </c>
      <c r="L14" s="34" t="s">
        <v>32</v>
      </c>
      <c r="M14" s="34" t="s">
        <v>33</v>
      </c>
      <c r="N14" s="34" t="s">
        <v>34</v>
      </c>
      <c r="O14" s="34" t="s">
        <v>35</v>
      </c>
      <c r="P14" s="34" t="s">
        <v>36</v>
      </c>
      <c r="Q14" s="34" t="s">
        <v>37</v>
      </c>
      <c r="R14" s="34" t="s">
        <v>38</v>
      </c>
      <c r="S14" s="34" t="s">
        <v>39</v>
      </c>
      <c r="T14" s="34" t="s">
        <v>40</v>
      </c>
      <c r="U14" s="34" t="s">
        <v>41</v>
      </c>
      <c r="V14" s="34" t="s">
        <v>42</v>
      </c>
    </row>
    <row r="15" spans="1:22" x14ac:dyDescent="0.3">
      <c r="A15" s="3" t="s">
        <v>21</v>
      </c>
      <c r="B15" s="4">
        <v>600</v>
      </c>
      <c r="C15" s="4">
        <v>1200</v>
      </c>
      <c r="D15" s="4">
        <v>0</v>
      </c>
      <c r="E15" s="4">
        <v>3500</v>
      </c>
      <c r="F15" s="4">
        <v>0</v>
      </c>
      <c r="G15" s="4">
        <v>0</v>
      </c>
      <c r="H15" s="4"/>
      <c r="I15" s="5">
        <v>5000</v>
      </c>
      <c r="J15" s="4"/>
      <c r="K15" s="4"/>
      <c r="L15" s="4"/>
      <c r="M15" s="5">
        <v>9382.2150611752259</v>
      </c>
      <c r="N15" s="4"/>
      <c r="O15" s="5">
        <v>12217.919999999895</v>
      </c>
      <c r="P15" s="4"/>
      <c r="Q15" s="5">
        <v>6684.7750000000533</v>
      </c>
      <c r="R15" s="4"/>
      <c r="S15" s="5">
        <v>18100.135061175173</v>
      </c>
      <c r="T15" s="4"/>
      <c r="U15" s="5">
        <v>12566.99006117522</v>
      </c>
      <c r="V15" s="4"/>
    </row>
    <row r="16" spans="1:22" x14ac:dyDescent="0.3">
      <c r="A16" s="3" t="s">
        <v>22</v>
      </c>
      <c r="B16" s="4">
        <v>0</v>
      </c>
      <c r="C16" s="4">
        <v>0</v>
      </c>
      <c r="D16" s="4">
        <v>1600</v>
      </c>
      <c r="E16" s="4">
        <v>0</v>
      </c>
      <c r="F16" s="4">
        <v>3600</v>
      </c>
      <c r="G16" s="4">
        <v>3600</v>
      </c>
      <c r="H16" s="26">
        <f>'TAB 10.4 sans DC'!I8</f>
        <v>0</v>
      </c>
      <c r="I16" s="4"/>
      <c r="J16" s="26">
        <f>'TAB 10.4 sans DC'!K8</f>
        <v>0</v>
      </c>
      <c r="K16" s="26">
        <f>'TAB 10.4 sans DC'!L8</f>
        <v>0</v>
      </c>
      <c r="L16" s="26">
        <f>'TAB 10.4 sans DC'!M8</f>
        <v>0</v>
      </c>
      <c r="M16" s="4"/>
      <c r="N16" s="26">
        <f>'TAB 10.4 sans DC'!O8</f>
        <v>0</v>
      </c>
      <c r="O16" s="4"/>
      <c r="P16" s="26">
        <f>'TAB 10.4 sans DC'!Q8</f>
        <v>0</v>
      </c>
      <c r="Q16" s="4"/>
      <c r="R16" s="26">
        <f>'TAB 10.4 sans DC'!S8</f>
        <v>0</v>
      </c>
      <c r="S16" s="4"/>
      <c r="T16" s="26">
        <f>'TAB 10.4 sans DC'!U8</f>
        <v>0</v>
      </c>
      <c r="U16" s="4"/>
      <c r="V16" s="26">
        <f>'TAB 10.4 sans DC'!W8</f>
        <v>0</v>
      </c>
    </row>
    <row r="17" spans="1:22" x14ac:dyDescent="0.3">
      <c r="A17" s="3" t="s">
        <v>23</v>
      </c>
      <c r="B17" s="4">
        <v>0</v>
      </c>
      <c r="C17" s="4">
        <v>0</v>
      </c>
      <c r="D17" s="4">
        <v>1900</v>
      </c>
      <c r="E17" s="4">
        <v>0</v>
      </c>
      <c r="F17" s="4">
        <v>3900</v>
      </c>
      <c r="G17" s="4">
        <v>3900</v>
      </c>
      <c r="H17" s="26">
        <f>'TAB 10.4 sans DC'!I9</f>
        <v>0</v>
      </c>
      <c r="I17" s="4"/>
      <c r="J17" s="26">
        <f>'TAB 10.4 sans DC'!K9</f>
        <v>0</v>
      </c>
      <c r="K17" s="26">
        <f>'TAB 10.4 sans DC'!L9</f>
        <v>0</v>
      </c>
      <c r="L17" s="26">
        <f>'TAB 10.4 sans DC'!M9</f>
        <v>0</v>
      </c>
      <c r="M17" s="4"/>
      <c r="N17" s="26">
        <f>'TAB 10.4 sans DC'!O9</f>
        <v>0</v>
      </c>
      <c r="O17" s="4"/>
      <c r="P17" s="26">
        <f>'TAB 10.4 sans DC'!Q9</f>
        <v>0</v>
      </c>
      <c r="Q17" s="4"/>
      <c r="R17" s="26">
        <f>'TAB 10.4 sans DC'!S9</f>
        <v>0</v>
      </c>
      <c r="S17" s="4"/>
      <c r="T17" s="26">
        <f>'TAB 10.4 sans DC'!U9</f>
        <v>0</v>
      </c>
      <c r="U17" s="4"/>
      <c r="V17" s="26">
        <f>'TAB 10.4 sans DC'!W9</f>
        <v>0</v>
      </c>
    </row>
    <row r="18" spans="1:22" x14ac:dyDescent="0.3">
      <c r="A18" s="3" t="s">
        <v>24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12500</v>
      </c>
      <c r="H18" s="4"/>
      <c r="I18" s="4"/>
      <c r="J18" s="4"/>
      <c r="K18" s="4"/>
      <c r="L18" s="4">
        <v>12500</v>
      </c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x14ac:dyDescent="0.3">
      <c r="A19" s="6" t="s">
        <v>25</v>
      </c>
      <c r="B19" s="5">
        <v>600</v>
      </c>
      <c r="C19" s="5">
        <v>1200</v>
      </c>
      <c r="D19" s="5">
        <v>3500</v>
      </c>
      <c r="E19" s="5">
        <v>3500</v>
      </c>
      <c r="F19" s="5">
        <v>7500</v>
      </c>
      <c r="G19" s="5">
        <v>20000</v>
      </c>
      <c r="H19" s="5">
        <f>SUM(H15:H18)</f>
        <v>0</v>
      </c>
      <c r="I19" s="5">
        <v>5000</v>
      </c>
      <c r="J19" s="5">
        <v>5000</v>
      </c>
      <c r="K19" s="5">
        <v>7500</v>
      </c>
      <c r="L19" s="5">
        <v>20000</v>
      </c>
      <c r="M19" s="5">
        <v>9382.2150611752259</v>
      </c>
      <c r="N19" s="5">
        <v>9382.2150611752259</v>
      </c>
      <c r="O19" s="5">
        <v>12217.919999999895</v>
      </c>
      <c r="P19" s="5">
        <v>12217.919999999895</v>
      </c>
      <c r="Q19" s="5">
        <v>6684.7750000000533</v>
      </c>
      <c r="R19" s="5">
        <v>6684.7750000000533</v>
      </c>
      <c r="S19" s="5">
        <v>18100.135061175173</v>
      </c>
      <c r="T19" s="5">
        <v>18100.135061175173</v>
      </c>
      <c r="U19" s="5">
        <v>12566.99006117522</v>
      </c>
      <c r="V19" s="5">
        <v>12566.99006117522</v>
      </c>
    </row>
    <row r="21" spans="1:22" x14ac:dyDescent="0.3">
      <c r="A21" s="36" t="s">
        <v>67</v>
      </c>
      <c r="B21" s="37">
        <f>'TAB 10.4 sans DC'!C29</f>
        <v>0</v>
      </c>
      <c r="C21" s="37">
        <f>'TAB 10.4 sans DC'!D29</f>
        <v>0</v>
      </c>
      <c r="D21" s="37">
        <f>'TAB 10.4 sans DC'!E29</f>
        <v>0</v>
      </c>
      <c r="E21" s="37">
        <f>'TAB 10.4 sans DC'!F29</f>
        <v>0</v>
      </c>
      <c r="F21" s="37">
        <f>'TAB 10.4 sans DC'!G29</f>
        <v>0</v>
      </c>
      <c r="G21" s="37">
        <f>'TAB 10.4 sans DC'!H29</f>
        <v>0</v>
      </c>
      <c r="H21" s="35">
        <f>'TAB 10.4 sans DC'!I29</f>
        <v>0</v>
      </c>
      <c r="I21" s="35">
        <f>'TAB 10.4 sans DC'!J29</f>
        <v>0</v>
      </c>
      <c r="J21" s="35">
        <f>'TAB 10.4 sans DC'!K29</f>
        <v>0</v>
      </c>
      <c r="K21" s="35">
        <f>'TAB 10.4 sans DC'!L29</f>
        <v>0</v>
      </c>
      <c r="L21" s="35">
        <f>'TAB 10.4 sans DC'!M29</f>
        <v>0</v>
      </c>
      <c r="M21" s="35">
        <f>'TAB 10.4 sans DC'!N29</f>
        <v>0</v>
      </c>
      <c r="N21" s="35">
        <f>'TAB 10.4 sans DC'!O29</f>
        <v>0</v>
      </c>
      <c r="O21" s="35">
        <f>'TAB 10.4 sans DC'!P29</f>
        <v>0</v>
      </c>
      <c r="P21" s="35">
        <f>'TAB 10.4 sans DC'!Q29</f>
        <v>0</v>
      </c>
      <c r="Q21" s="35">
        <f>'TAB 10.4 sans DC'!R29</f>
        <v>0</v>
      </c>
      <c r="R21" s="35">
        <f>'TAB 10.4 sans DC'!S29</f>
        <v>0</v>
      </c>
      <c r="S21" s="35">
        <f>'TAB 10.4 sans DC'!T29</f>
        <v>0</v>
      </c>
      <c r="T21" s="35">
        <f>'TAB 10.4 sans DC'!U29</f>
        <v>0</v>
      </c>
      <c r="U21" s="35">
        <f>'TAB 10.4 sans DC'!V29</f>
        <v>0</v>
      </c>
      <c r="V21" s="35">
        <f>'TAB 10.4 sans DC'!W29</f>
        <v>0</v>
      </c>
    </row>
    <row r="24" spans="1:22" ht="18" x14ac:dyDescent="0.35">
      <c r="A24" s="29" t="s">
        <v>74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67.5" x14ac:dyDescent="0.3">
      <c r="A25" s="33"/>
      <c r="B25" s="31" t="s">
        <v>68</v>
      </c>
      <c r="C25" s="31" t="s">
        <v>69</v>
      </c>
      <c r="D25" s="31" t="s">
        <v>70</v>
      </c>
      <c r="E25" s="31" t="s">
        <v>71</v>
      </c>
      <c r="F25" s="31" t="s">
        <v>72</v>
      </c>
      <c r="G25" s="31" t="s">
        <v>73</v>
      </c>
      <c r="H25" s="34" t="s">
        <v>28</v>
      </c>
      <c r="I25" s="34" t="s">
        <v>29</v>
      </c>
      <c r="J25" s="34" t="s">
        <v>30</v>
      </c>
      <c r="K25" s="34" t="s">
        <v>31</v>
      </c>
      <c r="L25" s="34" t="s">
        <v>32</v>
      </c>
      <c r="M25" s="34" t="s">
        <v>33</v>
      </c>
      <c r="N25" s="34" t="s">
        <v>34</v>
      </c>
      <c r="O25" s="34" t="s">
        <v>35</v>
      </c>
      <c r="P25" s="34" t="s">
        <v>36</v>
      </c>
      <c r="Q25" s="34" t="s">
        <v>37</v>
      </c>
      <c r="R25" s="34" t="s">
        <v>38</v>
      </c>
      <c r="S25" s="34" t="s">
        <v>39</v>
      </c>
      <c r="T25" s="34" t="s">
        <v>40</v>
      </c>
      <c r="U25" s="34" t="s">
        <v>41</v>
      </c>
      <c r="V25" s="34" t="s">
        <v>42</v>
      </c>
    </row>
    <row r="26" spans="1:22" x14ac:dyDescent="0.3">
      <c r="A26" s="3" t="s">
        <v>21</v>
      </c>
      <c r="B26" s="4">
        <v>600</v>
      </c>
      <c r="C26" s="4">
        <v>1200</v>
      </c>
      <c r="D26" s="4">
        <v>0</v>
      </c>
      <c r="E26" s="4">
        <v>3500</v>
      </c>
      <c r="F26" s="4">
        <v>0</v>
      </c>
      <c r="G26" s="4">
        <v>0</v>
      </c>
      <c r="H26" s="4"/>
      <c r="I26" s="5">
        <v>5000</v>
      </c>
      <c r="J26" s="4"/>
      <c r="K26" s="4"/>
      <c r="L26" s="4"/>
      <c r="M26" s="5">
        <v>9382.2150611752259</v>
      </c>
      <c r="N26" s="4"/>
      <c r="O26" s="5">
        <v>12217.919999999895</v>
      </c>
      <c r="P26" s="4"/>
      <c r="Q26" s="5">
        <v>6684.7750000000533</v>
      </c>
      <c r="R26" s="4"/>
      <c r="S26" s="5">
        <v>18100.135061175173</v>
      </c>
      <c r="T26" s="4"/>
      <c r="U26" s="5">
        <v>12566.99006117522</v>
      </c>
      <c r="V26" s="4"/>
    </row>
    <row r="27" spans="1:22" x14ac:dyDescent="0.3">
      <c r="A27" s="3" t="s">
        <v>22</v>
      </c>
      <c r="B27" s="4">
        <v>0</v>
      </c>
      <c r="C27" s="4">
        <v>0</v>
      </c>
      <c r="D27" s="4">
        <v>1600</v>
      </c>
      <c r="E27" s="4">
        <v>0</v>
      </c>
      <c r="F27" s="4">
        <v>3600</v>
      </c>
      <c r="G27" s="4">
        <v>3600</v>
      </c>
      <c r="H27" s="26">
        <f>'TAB 10.4 avec DC'!I8</f>
        <v>0</v>
      </c>
      <c r="I27" s="4"/>
      <c r="J27" s="26">
        <f>'TAB 10.4 avec DC'!K8</f>
        <v>0</v>
      </c>
      <c r="K27" s="26">
        <f>'TAB 10.4 avec DC'!L8</f>
        <v>0</v>
      </c>
      <c r="L27" s="26">
        <f>'TAB 10.4 avec DC'!M8</f>
        <v>0</v>
      </c>
      <c r="M27" s="4"/>
      <c r="N27" s="26">
        <f>'TAB 10.4 avec DC'!O8</f>
        <v>0</v>
      </c>
      <c r="O27" s="4"/>
      <c r="P27" s="26">
        <f>'TAB 10.4 avec DC'!Q8</f>
        <v>0</v>
      </c>
      <c r="Q27" s="4"/>
      <c r="R27" s="26">
        <f>'TAB 10.4 avec DC'!S8</f>
        <v>0</v>
      </c>
      <c r="S27" s="4"/>
      <c r="T27" s="26">
        <f>'TAB 10.4 avec DC'!U8</f>
        <v>0</v>
      </c>
      <c r="U27" s="4"/>
      <c r="V27" s="26">
        <f>'TAB 10.4 avec DC'!W8</f>
        <v>0</v>
      </c>
    </row>
    <row r="28" spans="1:22" x14ac:dyDescent="0.3">
      <c r="A28" s="3" t="s">
        <v>23</v>
      </c>
      <c r="B28" s="4">
        <v>0</v>
      </c>
      <c r="C28" s="4">
        <v>0</v>
      </c>
      <c r="D28" s="4">
        <v>1900</v>
      </c>
      <c r="E28" s="4">
        <v>0</v>
      </c>
      <c r="F28" s="4">
        <v>3900</v>
      </c>
      <c r="G28" s="4">
        <v>3900</v>
      </c>
      <c r="H28" s="26">
        <f>'TAB 10.4 avec DC'!I9</f>
        <v>0</v>
      </c>
      <c r="I28" s="4"/>
      <c r="J28" s="26">
        <f>'TAB 10.4 avec DC'!K9</f>
        <v>0</v>
      </c>
      <c r="K28" s="26">
        <f>'TAB 10.4 avec DC'!L9</f>
        <v>0</v>
      </c>
      <c r="L28" s="26">
        <f>'TAB 10.4 avec DC'!M9</f>
        <v>0</v>
      </c>
      <c r="M28" s="4"/>
      <c r="N28" s="26">
        <f>'TAB 10.4 avec DC'!O9</f>
        <v>0</v>
      </c>
      <c r="O28" s="4"/>
      <c r="P28" s="26">
        <f>'TAB 10.4 avec DC'!Q9</f>
        <v>0</v>
      </c>
      <c r="Q28" s="4"/>
      <c r="R28" s="26">
        <f>'TAB 10.4 avec DC'!S9</f>
        <v>0</v>
      </c>
      <c r="S28" s="4"/>
      <c r="T28" s="26">
        <f>'TAB 10.4 avec DC'!U9</f>
        <v>0</v>
      </c>
      <c r="U28" s="4"/>
      <c r="V28" s="26">
        <f>'TAB 10.4 avec DC'!W9</f>
        <v>0</v>
      </c>
    </row>
    <row r="29" spans="1:22" x14ac:dyDescent="0.3">
      <c r="A29" s="3" t="s">
        <v>24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12500</v>
      </c>
      <c r="H29" s="4"/>
      <c r="I29" s="4"/>
      <c r="J29" s="4"/>
      <c r="K29" s="4"/>
      <c r="L29" s="4">
        <v>12500</v>
      </c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x14ac:dyDescent="0.3">
      <c r="A30" s="6" t="s">
        <v>25</v>
      </c>
      <c r="B30" s="5">
        <v>600</v>
      </c>
      <c r="C30" s="5">
        <v>1200</v>
      </c>
      <c r="D30" s="5">
        <v>3500</v>
      </c>
      <c r="E30" s="5">
        <v>3500</v>
      </c>
      <c r="F30" s="5">
        <v>7500</v>
      </c>
      <c r="G30" s="5">
        <v>20000</v>
      </c>
      <c r="H30" s="5">
        <f>SUM(H26:H29)</f>
        <v>0</v>
      </c>
      <c r="I30" s="5">
        <v>5000</v>
      </c>
      <c r="J30" s="5">
        <v>5000</v>
      </c>
      <c r="K30" s="5">
        <v>7500</v>
      </c>
      <c r="L30" s="5">
        <v>20000</v>
      </c>
      <c r="M30" s="5">
        <v>9382.2150611752259</v>
      </c>
      <c r="N30" s="5">
        <v>9382.2150611752259</v>
      </c>
      <c r="O30" s="5">
        <v>12217.919999999895</v>
      </c>
      <c r="P30" s="5">
        <v>12217.919999999895</v>
      </c>
      <c r="Q30" s="5">
        <v>6684.7750000000533</v>
      </c>
      <c r="R30" s="5">
        <v>6684.7750000000533</v>
      </c>
      <c r="S30" s="5">
        <v>18100.135061175173</v>
      </c>
      <c r="T30" s="5">
        <v>18100.135061175173</v>
      </c>
      <c r="U30" s="5">
        <v>12566.99006117522</v>
      </c>
      <c r="V30" s="5">
        <v>12566.99006117522</v>
      </c>
    </row>
    <row r="32" spans="1:22" x14ac:dyDescent="0.3">
      <c r="A32" s="36" t="s">
        <v>67</v>
      </c>
      <c r="B32" s="37">
        <f>'TAB 10.4 avec DC'!C29</f>
        <v>0</v>
      </c>
      <c r="C32" s="37">
        <f>'TAB 10.4 avec DC'!D29</f>
        <v>0</v>
      </c>
      <c r="D32" s="37">
        <f>'TAB 10.4 avec DC'!E29</f>
        <v>0</v>
      </c>
      <c r="E32" s="37">
        <f>'TAB 10.4 avec DC'!F29</f>
        <v>0</v>
      </c>
      <c r="F32" s="37">
        <f>'TAB 10.4 avec DC'!G29</f>
        <v>0</v>
      </c>
      <c r="G32" s="37">
        <f>'TAB 10.4 avec DC'!H29</f>
        <v>0</v>
      </c>
      <c r="H32" s="35">
        <f>'TAB 10.4 avec DC'!I29</f>
        <v>0</v>
      </c>
      <c r="I32" s="35">
        <f>'TAB 10.4 avec DC'!J29</f>
        <v>0</v>
      </c>
      <c r="J32" s="35">
        <f>'TAB 10.4 avec DC'!K29</f>
        <v>0</v>
      </c>
      <c r="K32" s="35">
        <f>'TAB 10.4 avec DC'!L29</f>
        <v>0</v>
      </c>
      <c r="L32" s="35">
        <f>'TAB 10.4 avec DC'!M29</f>
        <v>0</v>
      </c>
      <c r="M32" s="35">
        <f>'TAB 10.4 avec DC'!N29</f>
        <v>0</v>
      </c>
      <c r="N32" s="35">
        <f>'TAB 10.4 avec DC'!O29</f>
        <v>0</v>
      </c>
      <c r="O32" s="35">
        <f>'TAB 10.4 avec DC'!P29</f>
        <v>0</v>
      </c>
      <c r="P32" s="35">
        <f>'TAB 10.4 avec DC'!Q29</f>
        <v>0</v>
      </c>
      <c r="Q32" s="35">
        <f>'TAB 10.4 avec DC'!R29</f>
        <v>0</v>
      </c>
      <c r="R32" s="35">
        <f>'TAB 10.4 avec DC'!S29</f>
        <v>0</v>
      </c>
      <c r="S32" s="35">
        <f>'TAB 10.4 avec DC'!T29</f>
        <v>0</v>
      </c>
      <c r="T32" s="35">
        <f>'TAB 10.4 avec DC'!U29</f>
        <v>0</v>
      </c>
      <c r="U32" s="35">
        <f>'TAB 10.4 avec DC'!V29</f>
        <v>0</v>
      </c>
      <c r="V32" s="35">
        <f>'TAB 10.4 avec DC'!W29</f>
        <v>0</v>
      </c>
    </row>
  </sheetData>
  <mergeCells count="3">
    <mergeCell ref="A13:V13"/>
    <mergeCell ref="A2:V2"/>
    <mergeCell ref="A24:V24"/>
  </mergeCells>
  <conditionalFormatting sqref="H16:H17">
    <cfRule type="containsText" dxfId="161" priority="71" operator="containsText" text="ntitulé">
      <formula>NOT(ISERROR(SEARCH("ntitulé",H16)))</formula>
    </cfRule>
    <cfRule type="containsBlanks" dxfId="160" priority="72">
      <formula>LEN(TRIM(H16))=0</formula>
    </cfRule>
  </conditionalFormatting>
  <conditionalFormatting sqref="H27:H28">
    <cfRule type="containsText" dxfId="143" priority="53" operator="containsText" text="ntitulé">
      <formula>NOT(ISERROR(SEARCH("ntitulé",H27)))</formula>
    </cfRule>
    <cfRule type="containsBlanks" dxfId="142" priority="54">
      <formula>LEN(TRIM(H27))=0</formula>
    </cfRule>
  </conditionalFormatting>
  <conditionalFormatting sqref="J16:L17">
    <cfRule type="containsText" dxfId="125" priority="35" operator="containsText" text="ntitulé">
      <formula>NOT(ISERROR(SEARCH("ntitulé",J16)))</formula>
    </cfRule>
    <cfRule type="containsBlanks" dxfId="124" priority="36">
      <formula>LEN(TRIM(J16))=0</formula>
    </cfRule>
  </conditionalFormatting>
  <conditionalFormatting sqref="N16:N17">
    <cfRule type="containsText" dxfId="123" priority="33" operator="containsText" text="ntitulé">
      <formula>NOT(ISERROR(SEARCH("ntitulé",N16)))</formula>
    </cfRule>
    <cfRule type="containsBlanks" dxfId="122" priority="34">
      <formula>LEN(TRIM(N16))=0</formula>
    </cfRule>
  </conditionalFormatting>
  <conditionalFormatting sqref="P16:P17">
    <cfRule type="containsText" dxfId="121" priority="31" operator="containsText" text="ntitulé">
      <formula>NOT(ISERROR(SEARCH("ntitulé",P16)))</formula>
    </cfRule>
    <cfRule type="containsBlanks" dxfId="120" priority="32">
      <formula>LEN(TRIM(P16))=0</formula>
    </cfRule>
  </conditionalFormatting>
  <conditionalFormatting sqref="R16:R17">
    <cfRule type="containsText" dxfId="119" priority="29" operator="containsText" text="ntitulé">
      <formula>NOT(ISERROR(SEARCH("ntitulé",R16)))</formula>
    </cfRule>
    <cfRule type="containsBlanks" dxfId="118" priority="30">
      <formula>LEN(TRIM(R16))=0</formula>
    </cfRule>
  </conditionalFormatting>
  <conditionalFormatting sqref="T16:T17">
    <cfRule type="containsText" dxfId="117" priority="27" operator="containsText" text="ntitulé">
      <formula>NOT(ISERROR(SEARCH("ntitulé",T16)))</formula>
    </cfRule>
    <cfRule type="containsBlanks" dxfId="116" priority="28">
      <formula>LEN(TRIM(T16))=0</formula>
    </cfRule>
  </conditionalFormatting>
  <conditionalFormatting sqref="V16:V17">
    <cfRule type="containsText" dxfId="115" priority="25" operator="containsText" text="ntitulé">
      <formula>NOT(ISERROR(SEARCH("ntitulé",V16)))</formula>
    </cfRule>
    <cfRule type="containsBlanks" dxfId="114" priority="26">
      <formula>LEN(TRIM(V16))=0</formula>
    </cfRule>
  </conditionalFormatting>
  <conditionalFormatting sqref="J27:L28">
    <cfRule type="containsText" dxfId="101" priority="11" operator="containsText" text="ntitulé">
      <formula>NOT(ISERROR(SEARCH("ntitulé",J27)))</formula>
    </cfRule>
    <cfRule type="containsBlanks" dxfId="100" priority="12">
      <formula>LEN(TRIM(J27))=0</formula>
    </cfRule>
  </conditionalFormatting>
  <conditionalFormatting sqref="N27:N28">
    <cfRule type="containsText" dxfId="99" priority="9" operator="containsText" text="ntitulé">
      <formula>NOT(ISERROR(SEARCH("ntitulé",N27)))</formula>
    </cfRule>
    <cfRule type="containsBlanks" dxfId="98" priority="10">
      <formula>LEN(TRIM(N27))=0</formula>
    </cfRule>
  </conditionalFormatting>
  <conditionalFormatting sqref="P27:P28">
    <cfRule type="containsText" dxfId="97" priority="7" operator="containsText" text="ntitulé">
      <formula>NOT(ISERROR(SEARCH("ntitulé",P27)))</formula>
    </cfRule>
    <cfRule type="containsBlanks" dxfId="96" priority="8">
      <formula>LEN(TRIM(P27))=0</formula>
    </cfRule>
  </conditionalFormatting>
  <conditionalFormatting sqref="R27:R28">
    <cfRule type="containsText" dxfId="95" priority="5" operator="containsText" text="ntitulé">
      <formula>NOT(ISERROR(SEARCH("ntitulé",R27)))</formula>
    </cfRule>
    <cfRule type="containsBlanks" dxfId="94" priority="6">
      <formula>LEN(TRIM(R27))=0</formula>
    </cfRule>
  </conditionalFormatting>
  <conditionalFormatting sqref="T27:T28">
    <cfRule type="containsText" dxfId="93" priority="3" operator="containsText" text="ntitulé">
      <formula>NOT(ISERROR(SEARCH("ntitulé",T27)))</formula>
    </cfRule>
    <cfRule type="containsBlanks" dxfId="92" priority="4">
      <formula>LEN(TRIM(T27))=0</formula>
    </cfRule>
  </conditionalFormatting>
  <conditionalFormatting sqref="V27:V28">
    <cfRule type="containsText" dxfId="91" priority="1" operator="containsText" text="ntitulé">
      <formula>NOT(ISERROR(SEARCH("ntitulé",V27)))</formula>
    </cfRule>
    <cfRule type="containsBlanks" dxfId="90" priority="2">
      <formula>LEN(TRIM(V27))=0</formula>
    </cfRule>
  </conditionalFormatting>
  <pageMargins left="0.7" right="0.7" top="0.75" bottom="0.75" header="0.3" footer="0.3"/>
  <ignoredErrors>
    <ignoredError sqref="H16:V17 U27 U28 S27 S28 Q27 Q28 O27 O28 M27 M28 I27 I28 H27 H28 J28:L28 J27:L27 N28 N27 P28 P27 R28 R27 T28 T27 V28 V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B5E1-BE8C-4E2E-8728-790EB374148B}">
  <dimension ref="A3:W59"/>
  <sheetViews>
    <sheetView zoomScaleNormal="100" workbookViewId="0">
      <selection activeCell="A5" sqref="A5:W5"/>
    </sheetView>
  </sheetViews>
  <sheetFormatPr baseColWidth="10" defaultColWidth="8.85546875" defaultRowHeight="15" x14ac:dyDescent="0.3"/>
  <cols>
    <col min="1" max="1" width="41.7109375" style="1" customWidth="1"/>
    <col min="2" max="2" width="15.85546875" style="1" customWidth="1"/>
    <col min="3" max="8" width="16.5703125" style="1" customWidth="1"/>
    <col min="9" max="12" width="17.42578125" style="1" customWidth="1"/>
    <col min="13" max="13" width="15.7109375" style="1" customWidth="1"/>
    <col min="14" max="14" width="18.85546875" style="1" customWidth="1"/>
    <col min="15" max="23" width="19.42578125" style="1" customWidth="1"/>
    <col min="24" max="16384" width="8.85546875" style="1"/>
  </cols>
  <sheetData>
    <row r="3" spans="1:23" ht="29.45" customHeight="1" x14ac:dyDescent="0.3">
      <c r="A3" s="46" t="s">
        <v>65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18.75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1:23" s="2" customFormat="1" ht="18" x14ac:dyDescent="0.35">
      <c r="A5" s="29" t="s">
        <v>26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s="2" customFormat="1" ht="49.5" customHeight="1" x14ac:dyDescent="0.3">
      <c r="A6" s="32" t="s">
        <v>64</v>
      </c>
      <c r="B6" s="31"/>
      <c r="C6" s="31" t="s">
        <v>0</v>
      </c>
      <c r="D6" s="31" t="s">
        <v>1</v>
      </c>
      <c r="E6" s="31" t="s">
        <v>2</v>
      </c>
      <c r="F6" s="31" t="s">
        <v>3</v>
      </c>
      <c r="G6" s="31" t="s">
        <v>4</v>
      </c>
      <c r="H6" s="31" t="s">
        <v>5</v>
      </c>
      <c r="I6" s="34" t="s">
        <v>6</v>
      </c>
      <c r="J6" s="34" t="s">
        <v>7</v>
      </c>
      <c r="K6" s="34" t="s">
        <v>8</v>
      </c>
      <c r="L6" s="34" t="s">
        <v>9</v>
      </c>
      <c r="M6" s="34" t="s">
        <v>10</v>
      </c>
      <c r="N6" s="34" t="s">
        <v>11</v>
      </c>
      <c r="O6" s="34" t="s">
        <v>12</v>
      </c>
      <c r="P6" s="34" t="s">
        <v>13</v>
      </c>
      <c r="Q6" s="34" t="s">
        <v>14</v>
      </c>
      <c r="R6" s="34" t="s">
        <v>15</v>
      </c>
      <c r="S6" s="34" t="s">
        <v>16</v>
      </c>
      <c r="T6" s="34" t="s">
        <v>17</v>
      </c>
      <c r="U6" s="34" t="s">
        <v>18</v>
      </c>
      <c r="V6" s="34" t="s">
        <v>19</v>
      </c>
      <c r="W6" s="34" t="s">
        <v>20</v>
      </c>
    </row>
    <row r="7" spans="1:23" s="2" customFormat="1" ht="14.45" customHeight="1" x14ac:dyDescent="0.3">
      <c r="A7" s="3" t="s">
        <v>21</v>
      </c>
      <c r="C7" s="4">
        <v>600</v>
      </c>
      <c r="D7" s="4">
        <v>1200</v>
      </c>
      <c r="E7" s="4">
        <v>0</v>
      </c>
      <c r="F7" s="4">
        <v>3500</v>
      </c>
      <c r="G7" s="4">
        <v>0</v>
      </c>
      <c r="H7" s="4">
        <v>0</v>
      </c>
      <c r="I7" s="4"/>
      <c r="J7" s="5">
        <v>5000</v>
      </c>
      <c r="K7" s="4"/>
      <c r="L7" s="4"/>
      <c r="M7" s="4"/>
      <c r="N7" s="5">
        <v>9382.2150611752259</v>
      </c>
      <c r="O7" s="4"/>
      <c r="P7" s="5">
        <v>12217.919999999895</v>
      </c>
      <c r="Q7" s="4"/>
      <c r="R7" s="5">
        <v>6684.7750000000533</v>
      </c>
      <c r="S7" s="4"/>
      <c r="T7" s="5">
        <v>18100.135061175173</v>
      </c>
      <c r="U7" s="4"/>
      <c r="V7" s="5">
        <v>12566.99006117522</v>
      </c>
      <c r="W7" s="4"/>
    </row>
    <row r="8" spans="1:23" s="2" customFormat="1" ht="14.45" customHeight="1" x14ac:dyDescent="0.3">
      <c r="A8" s="3" t="s">
        <v>22</v>
      </c>
      <c r="C8" s="4">
        <v>0</v>
      </c>
      <c r="D8" s="4">
        <v>0</v>
      </c>
      <c r="E8" s="4">
        <v>1600</v>
      </c>
      <c r="F8" s="4">
        <v>0</v>
      </c>
      <c r="G8" s="4">
        <v>3600</v>
      </c>
      <c r="H8" s="4">
        <v>3600</v>
      </c>
      <c r="I8" s="26"/>
      <c r="J8" s="4"/>
      <c r="K8" s="26"/>
      <c r="L8" s="26"/>
      <c r="M8" s="26"/>
      <c r="N8" s="4"/>
      <c r="O8" s="26"/>
      <c r="P8" s="4"/>
      <c r="Q8" s="26"/>
      <c r="R8" s="4"/>
      <c r="S8" s="26"/>
      <c r="T8" s="4"/>
      <c r="U8" s="26"/>
      <c r="V8" s="4"/>
      <c r="W8" s="26"/>
    </row>
    <row r="9" spans="1:23" s="2" customFormat="1" ht="14.45" customHeight="1" x14ac:dyDescent="0.3">
      <c r="A9" s="3" t="s">
        <v>23</v>
      </c>
      <c r="C9" s="4">
        <v>0</v>
      </c>
      <c r="D9" s="4">
        <v>0</v>
      </c>
      <c r="E9" s="4">
        <v>1900</v>
      </c>
      <c r="F9" s="4">
        <v>0</v>
      </c>
      <c r="G9" s="4">
        <v>3900</v>
      </c>
      <c r="H9" s="4">
        <v>3900</v>
      </c>
      <c r="I9" s="26"/>
      <c r="J9" s="4"/>
      <c r="K9" s="26"/>
      <c r="L9" s="26"/>
      <c r="M9" s="26"/>
      <c r="N9" s="4"/>
      <c r="O9" s="26"/>
      <c r="P9" s="4"/>
      <c r="Q9" s="26"/>
      <c r="R9" s="4"/>
      <c r="S9" s="26"/>
      <c r="T9" s="4"/>
      <c r="U9" s="26"/>
      <c r="V9" s="4"/>
      <c r="W9" s="26"/>
    </row>
    <row r="10" spans="1:23" s="2" customFormat="1" ht="14.45" customHeight="1" x14ac:dyDescent="0.3">
      <c r="A10" s="3" t="s">
        <v>24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12500</v>
      </c>
      <c r="I10" s="4"/>
      <c r="J10" s="4"/>
      <c r="K10" s="4"/>
      <c r="L10" s="4"/>
      <c r="M10" s="4">
        <v>12500</v>
      </c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7" customFormat="1" ht="14.45" customHeight="1" x14ac:dyDescent="0.3">
      <c r="A11" s="6" t="s">
        <v>25</v>
      </c>
      <c r="C11" s="5">
        <v>600</v>
      </c>
      <c r="D11" s="5">
        <v>1200</v>
      </c>
      <c r="E11" s="5">
        <v>3500</v>
      </c>
      <c r="F11" s="5">
        <v>3500</v>
      </c>
      <c r="G11" s="5">
        <v>7500</v>
      </c>
      <c r="H11" s="5">
        <v>20000</v>
      </c>
      <c r="I11" s="5">
        <f>SUM(I7:I10)</f>
        <v>0</v>
      </c>
      <c r="J11" s="5">
        <v>5000</v>
      </c>
      <c r="K11" s="5">
        <v>5000</v>
      </c>
      <c r="L11" s="5">
        <v>7500</v>
      </c>
      <c r="M11" s="5">
        <v>20000</v>
      </c>
      <c r="N11" s="5">
        <v>9382.2150611752259</v>
      </c>
      <c r="O11" s="5">
        <v>9382.2150611752259</v>
      </c>
      <c r="P11" s="5">
        <v>12217.919999999895</v>
      </c>
      <c r="Q11" s="5">
        <v>12217.919999999895</v>
      </c>
      <c r="R11" s="5">
        <v>6684.7750000000533</v>
      </c>
      <c r="S11" s="5">
        <v>6684.7750000000533</v>
      </c>
      <c r="T11" s="5">
        <v>18100.135061175173</v>
      </c>
      <c r="U11" s="5">
        <v>18100.135061175173</v>
      </c>
      <c r="V11" s="5">
        <v>12566.99006117522</v>
      </c>
      <c r="W11" s="5">
        <v>12566.99006117522</v>
      </c>
    </row>
    <row r="12" spans="1:23" s="8" customFormat="1" ht="54" x14ac:dyDescent="0.3">
      <c r="A12" s="33"/>
      <c r="B12" s="31" t="s">
        <v>27</v>
      </c>
      <c r="C12" s="31" t="str">
        <f>"Coût annuel estimé      "&amp;C$6</f>
        <v>Coût annuel estimé      Da</v>
      </c>
      <c r="D12" s="31" t="str">
        <f>"Coût annuel estimé      "&amp;D$6</f>
        <v>Coût annuel estimé      Db</v>
      </c>
      <c r="E12" s="31" t="str">
        <f>"Coût annuel estimé      "&amp;E$6</f>
        <v>Coût annuel estimé      Dc</v>
      </c>
      <c r="F12" s="31" t="str">
        <f>"Coût annuel estimé      "&amp;F$6</f>
        <v>Coût annuel estimé      Dc1</v>
      </c>
      <c r="G12" s="31" t="str">
        <f t="shared" ref="G12:H12" si="0">"Coût annuel estimé      "&amp;G$6</f>
        <v>Coût annuel estimé      Dd</v>
      </c>
      <c r="H12" s="31" t="str">
        <f t="shared" si="0"/>
        <v>Coût annuel estimé      De</v>
      </c>
      <c r="I12" s="34" t="s">
        <v>28</v>
      </c>
      <c r="J12" s="34" t="s">
        <v>29</v>
      </c>
      <c r="K12" s="34" t="s">
        <v>30</v>
      </c>
      <c r="L12" s="34" t="s">
        <v>31</v>
      </c>
      <c r="M12" s="34" t="s">
        <v>32</v>
      </c>
      <c r="N12" s="34" t="s">
        <v>33</v>
      </c>
      <c r="O12" s="34" t="s">
        <v>34</v>
      </c>
      <c r="P12" s="34" t="s">
        <v>35</v>
      </c>
      <c r="Q12" s="34" t="s">
        <v>36</v>
      </c>
      <c r="R12" s="34" t="s">
        <v>37</v>
      </c>
      <c r="S12" s="34" t="s">
        <v>38</v>
      </c>
      <c r="T12" s="34" t="s">
        <v>39</v>
      </c>
      <c r="U12" s="34" t="s">
        <v>40</v>
      </c>
      <c r="V12" s="34" t="s">
        <v>41</v>
      </c>
      <c r="W12" s="34" t="s">
        <v>42</v>
      </c>
    </row>
    <row r="13" spans="1:23" x14ac:dyDescent="0.3">
      <c r="A13" s="9" t="s">
        <v>43</v>
      </c>
      <c r="B13" s="10"/>
      <c r="C13" s="4">
        <f t="shared" ref="C13:H13" si="1">SUM(C14:C16)</f>
        <v>0</v>
      </c>
      <c r="D13" s="4">
        <f t="shared" si="1"/>
        <v>0</v>
      </c>
      <c r="E13" s="4">
        <f t="shared" si="1"/>
        <v>0</v>
      </c>
      <c r="F13" s="4">
        <f t="shared" si="1"/>
        <v>0</v>
      </c>
      <c r="G13" s="4">
        <f t="shared" si="1"/>
        <v>0</v>
      </c>
      <c r="H13" s="4">
        <f t="shared" si="1"/>
        <v>0</v>
      </c>
      <c r="I13" s="4">
        <f>SUM(I14:I16)</f>
        <v>0</v>
      </c>
      <c r="J13" s="4">
        <f>SUM(J14:J16)</f>
        <v>0</v>
      </c>
      <c r="K13" s="4">
        <f>SUM(K14:K16)</f>
        <v>0</v>
      </c>
      <c r="L13" s="4">
        <f t="shared" ref="L13:W13" si="2">SUM(L14:L16)</f>
        <v>0</v>
      </c>
      <c r="M13" s="4">
        <f t="shared" si="2"/>
        <v>0</v>
      </c>
      <c r="N13" s="4">
        <f t="shared" si="2"/>
        <v>0</v>
      </c>
      <c r="O13" s="4">
        <f t="shared" si="2"/>
        <v>0</v>
      </c>
      <c r="P13" s="4">
        <f t="shared" si="2"/>
        <v>0</v>
      </c>
      <c r="Q13" s="4">
        <f t="shared" si="2"/>
        <v>0</v>
      </c>
      <c r="R13" s="4">
        <f t="shared" si="2"/>
        <v>0</v>
      </c>
      <c r="S13" s="4">
        <f t="shared" si="2"/>
        <v>0</v>
      </c>
      <c r="T13" s="4">
        <f t="shared" si="2"/>
        <v>0</v>
      </c>
      <c r="U13" s="4">
        <f t="shared" si="2"/>
        <v>0</v>
      </c>
      <c r="V13" s="4">
        <f t="shared" si="2"/>
        <v>0</v>
      </c>
      <c r="W13" s="4">
        <f t="shared" si="2"/>
        <v>0</v>
      </c>
    </row>
    <row r="14" spans="1:23" x14ac:dyDescent="0.3">
      <c r="A14" s="11" t="s">
        <v>44</v>
      </c>
      <c r="B14" s="10"/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</row>
    <row r="15" spans="1:23" x14ac:dyDescent="0.3">
      <c r="A15" s="11" t="s">
        <v>45</v>
      </c>
      <c r="B15" s="26"/>
      <c r="C15" s="4">
        <f>$B15*1</f>
        <v>0</v>
      </c>
      <c r="D15" s="4">
        <f t="shared" ref="D15:H15" si="3">$B15*1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>$B15*1</f>
        <v>0</v>
      </c>
      <c r="J15" s="4">
        <f>$B15*1</f>
        <v>0</v>
      </c>
      <c r="K15" s="4">
        <f>$B15*1</f>
        <v>0</v>
      </c>
      <c r="L15" s="4">
        <f t="shared" ref="L15:W15" si="4">$B15*1</f>
        <v>0</v>
      </c>
      <c r="M15" s="4">
        <f t="shared" si="4"/>
        <v>0</v>
      </c>
      <c r="N15" s="4">
        <f t="shared" si="4"/>
        <v>0</v>
      </c>
      <c r="O15" s="4">
        <f t="shared" si="4"/>
        <v>0</v>
      </c>
      <c r="P15" s="4">
        <f t="shared" si="4"/>
        <v>0</v>
      </c>
      <c r="Q15" s="4">
        <f t="shared" si="4"/>
        <v>0</v>
      </c>
      <c r="R15" s="4">
        <f t="shared" si="4"/>
        <v>0</v>
      </c>
      <c r="S15" s="4">
        <f t="shared" si="4"/>
        <v>0</v>
      </c>
      <c r="T15" s="4">
        <f t="shared" si="4"/>
        <v>0</v>
      </c>
      <c r="U15" s="4">
        <f t="shared" si="4"/>
        <v>0</v>
      </c>
      <c r="V15" s="4">
        <f t="shared" si="4"/>
        <v>0</v>
      </c>
      <c r="W15" s="4">
        <f t="shared" si="4"/>
        <v>0</v>
      </c>
    </row>
    <row r="16" spans="1:23" x14ac:dyDescent="0.3">
      <c r="A16" s="11" t="s">
        <v>46</v>
      </c>
      <c r="B16" s="10"/>
      <c r="C16" s="4">
        <f t="shared" ref="C16:W16" si="5">SUM(C17:C20)</f>
        <v>0</v>
      </c>
      <c r="D16" s="4">
        <f t="shared" si="5"/>
        <v>0</v>
      </c>
      <c r="E16" s="4">
        <f t="shared" si="5"/>
        <v>0</v>
      </c>
      <c r="F16" s="4">
        <f t="shared" si="5"/>
        <v>0</v>
      </c>
      <c r="G16" s="4">
        <f t="shared" si="5"/>
        <v>0</v>
      </c>
      <c r="H16" s="4">
        <f t="shared" si="5"/>
        <v>0</v>
      </c>
      <c r="I16" s="4">
        <f t="shared" si="5"/>
        <v>0</v>
      </c>
      <c r="J16" s="4">
        <f t="shared" si="5"/>
        <v>0</v>
      </c>
      <c r="K16" s="4">
        <f t="shared" si="5"/>
        <v>0</v>
      </c>
      <c r="L16" s="4">
        <f t="shared" si="5"/>
        <v>0</v>
      </c>
      <c r="M16" s="4">
        <f t="shared" si="5"/>
        <v>0</v>
      </c>
      <c r="N16" s="4">
        <f t="shared" si="5"/>
        <v>0</v>
      </c>
      <c r="O16" s="4">
        <f t="shared" si="5"/>
        <v>0</v>
      </c>
      <c r="P16" s="4">
        <f t="shared" si="5"/>
        <v>0</v>
      </c>
      <c r="Q16" s="4">
        <f t="shared" si="5"/>
        <v>0</v>
      </c>
      <c r="R16" s="4">
        <f t="shared" si="5"/>
        <v>0</v>
      </c>
      <c r="S16" s="4">
        <f t="shared" si="5"/>
        <v>0</v>
      </c>
      <c r="T16" s="4">
        <f t="shared" si="5"/>
        <v>0</v>
      </c>
      <c r="U16" s="4">
        <f t="shared" si="5"/>
        <v>0</v>
      </c>
      <c r="V16" s="4">
        <f t="shared" si="5"/>
        <v>0</v>
      </c>
      <c r="W16" s="4">
        <f t="shared" si="5"/>
        <v>0</v>
      </c>
    </row>
    <row r="17" spans="1:23" x14ac:dyDescent="0.3">
      <c r="A17" s="12" t="s">
        <v>47</v>
      </c>
      <c r="B17" s="27"/>
      <c r="C17" s="4">
        <f>$B17*C$7</f>
        <v>0</v>
      </c>
      <c r="D17" s="4">
        <f t="shared" ref="D17:H17" si="6">$B17*D$7</f>
        <v>0</v>
      </c>
      <c r="E17" s="4">
        <f t="shared" si="6"/>
        <v>0</v>
      </c>
      <c r="F17" s="4">
        <f t="shared" si="6"/>
        <v>0</v>
      </c>
      <c r="G17" s="4">
        <f t="shared" si="6"/>
        <v>0</v>
      </c>
      <c r="H17" s="4">
        <f t="shared" si="6"/>
        <v>0</v>
      </c>
      <c r="I17" s="4">
        <f>$B17*I$7</f>
        <v>0</v>
      </c>
      <c r="J17" s="4">
        <f>$B17*J$7</f>
        <v>0</v>
      </c>
      <c r="K17" s="4">
        <f>$B17*K$7</f>
        <v>0</v>
      </c>
      <c r="L17" s="4">
        <f t="shared" ref="L17:W17" si="7">$B17*L$7</f>
        <v>0</v>
      </c>
      <c r="M17" s="4">
        <f t="shared" si="7"/>
        <v>0</v>
      </c>
      <c r="N17" s="4">
        <f t="shared" si="7"/>
        <v>0</v>
      </c>
      <c r="O17" s="4">
        <f t="shared" si="7"/>
        <v>0</v>
      </c>
      <c r="P17" s="4">
        <f t="shared" si="7"/>
        <v>0</v>
      </c>
      <c r="Q17" s="4">
        <f t="shared" si="7"/>
        <v>0</v>
      </c>
      <c r="R17" s="4">
        <f t="shared" si="7"/>
        <v>0</v>
      </c>
      <c r="S17" s="4">
        <f t="shared" si="7"/>
        <v>0</v>
      </c>
      <c r="T17" s="4">
        <f t="shared" si="7"/>
        <v>0</v>
      </c>
      <c r="U17" s="4">
        <f t="shared" si="7"/>
        <v>0</v>
      </c>
      <c r="V17" s="4">
        <f t="shared" si="7"/>
        <v>0</v>
      </c>
      <c r="W17" s="4">
        <f t="shared" si="7"/>
        <v>0</v>
      </c>
    </row>
    <row r="18" spans="1:23" x14ac:dyDescent="0.3">
      <c r="A18" s="12" t="s">
        <v>48</v>
      </c>
      <c r="B18" s="27"/>
      <c r="C18" s="4">
        <f>$B18*C$8</f>
        <v>0</v>
      </c>
      <c r="D18" s="4">
        <f t="shared" ref="D18:H18" si="8">$B18*D$8</f>
        <v>0</v>
      </c>
      <c r="E18" s="4">
        <f t="shared" si="8"/>
        <v>0</v>
      </c>
      <c r="F18" s="4">
        <f t="shared" si="8"/>
        <v>0</v>
      </c>
      <c r="G18" s="4">
        <f t="shared" si="8"/>
        <v>0</v>
      </c>
      <c r="H18" s="4">
        <f t="shared" si="8"/>
        <v>0</v>
      </c>
      <c r="I18" s="4">
        <f>$B18*I$8</f>
        <v>0</v>
      </c>
      <c r="J18" s="4">
        <f>$B18*J$8</f>
        <v>0</v>
      </c>
      <c r="K18" s="4">
        <f>$B18*K$8</f>
        <v>0</v>
      </c>
      <c r="L18" s="4">
        <f t="shared" ref="L18:W18" si="9">$B18*L$8</f>
        <v>0</v>
      </c>
      <c r="M18" s="4">
        <f t="shared" si="9"/>
        <v>0</v>
      </c>
      <c r="N18" s="4">
        <f t="shared" si="9"/>
        <v>0</v>
      </c>
      <c r="O18" s="4">
        <f t="shared" si="9"/>
        <v>0</v>
      </c>
      <c r="P18" s="4">
        <f t="shared" si="9"/>
        <v>0</v>
      </c>
      <c r="Q18" s="4">
        <f t="shared" si="9"/>
        <v>0</v>
      </c>
      <c r="R18" s="4">
        <f t="shared" si="9"/>
        <v>0</v>
      </c>
      <c r="S18" s="4">
        <f t="shared" si="9"/>
        <v>0</v>
      </c>
      <c r="T18" s="4">
        <f t="shared" si="9"/>
        <v>0</v>
      </c>
      <c r="U18" s="4">
        <f t="shared" si="9"/>
        <v>0</v>
      </c>
      <c r="V18" s="4">
        <f t="shared" si="9"/>
        <v>0</v>
      </c>
      <c r="W18" s="4">
        <f t="shared" si="9"/>
        <v>0</v>
      </c>
    </row>
    <row r="19" spans="1:23" x14ac:dyDescent="0.3">
      <c r="A19" s="12" t="s">
        <v>49</v>
      </c>
      <c r="B19" s="27"/>
      <c r="C19" s="4">
        <f>$B19*C$9</f>
        <v>0</v>
      </c>
      <c r="D19" s="4">
        <f t="shared" ref="D19:H19" si="10">$B19*D$9</f>
        <v>0</v>
      </c>
      <c r="E19" s="4">
        <f t="shared" si="10"/>
        <v>0</v>
      </c>
      <c r="F19" s="4">
        <f t="shared" si="10"/>
        <v>0</v>
      </c>
      <c r="G19" s="4">
        <f t="shared" si="10"/>
        <v>0</v>
      </c>
      <c r="H19" s="4">
        <f t="shared" si="10"/>
        <v>0</v>
      </c>
      <c r="I19" s="4">
        <f>$B19*I$9</f>
        <v>0</v>
      </c>
      <c r="J19" s="4">
        <f>$B19*J$9</f>
        <v>0</v>
      </c>
      <c r="K19" s="4">
        <f>$B19*K$9</f>
        <v>0</v>
      </c>
      <c r="L19" s="4">
        <f t="shared" ref="L19:W19" si="11">$B19*L$9</f>
        <v>0</v>
      </c>
      <c r="M19" s="4">
        <f t="shared" si="11"/>
        <v>0</v>
      </c>
      <c r="N19" s="4">
        <f t="shared" si="11"/>
        <v>0</v>
      </c>
      <c r="O19" s="4">
        <f t="shared" si="11"/>
        <v>0</v>
      </c>
      <c r="P19" s="4">
        <f t="shared" si="11"/>
        <v>0</v>
      </c>
      <c r="Q19" s="4">
        <f t="shared" si="11"/>
        <v>0</v>
      </c>
      <c r="R19" s="4">
        <f t="shared" si="11"/>
        <v>0</v>
      </c>
      <c r="S19" s="4">
        <f t="shared" si="11"/>
        <v>0</v>
      </c>
      <c r="T19" s="4">
        <f t="shared" si="11"/>
        <v>0</v>
      </c>
      <c r="U19" s="4">
        <f t="shared" si="11"/>
        <v>0</v>
      </c>
      <c r="V19" s="4">
        <f t="shared" si="11"/>
        <v>0</v>
      </c>
      <c r="W19" s="4">
        <f t="shared" si="11"/>
        <v>0</v>
      </c>
    </row>
    <row r="20" spans="1:23" x14ac:dyDescent="0.3">
      <c r="A20" s="12" t="s">
        <v>50</v>
      </c>
      <c r="B20" s="27"/>
      <c r="C20" s="4">
        <f>$B20*C$10</f>
        <v>0</v>
      </c>
      <c r="D20" s="4">
        <f t="shared" ref="D20:H20" si="12">$B20*D$10</f>
        <v>0</v>
      </c>
      <c r="E20" s="4">
        <f t="shared" si="12"/>
        <v>0</v>
      </c>
      <c r="F20" s="4">
        <f t="shared" si="12"/>
        <v>0</v>
      </c>
      <c r="G20" s="4">
        <f t="shared" si="12"/>
        <v>0</v>
      </c>
      <c r="H20" s="4">
        <f t="shared" si="12"/>
        <v>0</v>
      </c>
      <c r="I20" s="4">
        <f>$B20*I$10</f>
        <v>0</v>
      </c>
      <c r="J20" s="4">
        <f>$B20*J$10</f>
        <v>0</v>
      </c>
      <c r="K20" s="4">
        <f>$B20*K$10</f>
        <v>0</v>
      </c>
      <c r="L20" s="4">
        <f t="shared" ref="L20:W20" si="13">$B20*L$10</f>
        <v>0</v>
      </c>
      <c r="M20" s="4">
        <f t="shared" si="13"/>
        <v>0</v>
      </c>
      <c r="N20" s="4">
        <f t="shared" si="13"/>
        <v>0</v>
      </c>
      <c r="O20" s="4">
        <f t="shared" si="13"/>
        <v>0</v>
      </c>
      <c r="P20" s="4">
        <f t="shared" si="13"/>
        <v>0</v>
      </c>
      <c r="Q20" s="4">
        <f t="shared" si="13"/>
        <v>0</v>
      </c>
      <c r="R20" s="4">
        <f t="shared" si="13"/>
        <v>0</v>
      </c>
      <c r="S20" s="4">
        <f t="shared" si="13"/>
        <v>0</v>
      </c>
      <c r="T20" s="4">
        <f t="shared" si="13"/>
        <v>0</v>
      </c>
      <c r="U20" s="4">
        <f t="shared" si="13"/>
        <v>0</v>
      </c>
      <c r="V20" s="4">
        <f t="shared" si="13"/>
        <v>0</v>
      </c>
      <c r="W20" s="4">
        <f t="shared" si="13"/>
        <v>0</v>
      </c>
    </row>
    <row r="21" spans="1:23" x14ac:dyDescent="0.3">
      <c r="A21" s="9" t="s">
        <v>51</v>
      </c>
      <c r="B21" s="26"/>
      <c r="C21" s="4">
        <f>$B21*C$11</f>
        <v>0</v>
      </c>
      <c r="D21" s="4">
        <f t="shared" ref="D21:H21" si="14">$B21*D$11</f>
        <v>0</v>
      </c>
      <c r="E21" s="4">
        <f t="shared" si="14"/>
        <v>0</v>
      </c>
      <c r="F21" s="4">
        <f t="shared" si="14"/>
        <v>0</v>
      </c>
      <c r="G21" s="4">
        <f t="shared" si="14"/>
        <v>0</v>
      </c>
      <c r="H21" s="4">
        <f t="shared" si="14"/>
        <v>0</v>
      </c>
      <c r="I21" s="4">
        <f>$B21*I$11</f>
        <v>0</v>
      </c>
      <c r="J21" s="4">
        <f>$B21*J$11</f>
        <v>0</v>
      </c>
      <c r="K21" s="4">
        <f>$B21*K$11</f>
        <v>0</v>
      </c>
      <c r="L21" s="4">
        <f t="shared" ref="L21:W21" si="15">$B21*L$11</f>
        <v>0</v>
      </c>
      <c r="M21" s="4">
        <f t="shared" si="15"/>
        <v>0</v>
      </c>
      <c r="N21" s="4">
        <f t="shared" si="15"/>
        <v>0</v>
      </c>
      <c r="O21" s="4">
        <f t="shared" si="15"/>
        <v>0</v>
      </c>
      <c r="P21" s="4">
        <f t="shared" si="15"/>
        <v>0</v>
      </c>
      <c r="Q21" s="4">
        <f t="shared" si="15"/>
        <v>0</v>
      </c>
      <c r="R21" s="4">
        <f t="shared" si="15"/>
        <v>0</v>
      </c>
      <c r="S21" s="4">
        <f t="shared" si="15"/>
        <v>0</v>
      </c>
      <c r="T21" s="4">
        <f t="shared" si="15"/>
        <v>0</v>
      </c>
      <c r="U21" s="4">
        <f t="shared" si="15"/>
        <v>0</v>
      </c>
      <c r="V21" s="4">
        <f t="shared" si="15"/>
        <v>0</v>
      </c>
      <c r="W21" s="4">
        <f t="shared" si="15"/>
        <v>0</v>
      </c>
    </row>
    <row r="22" spans="1:23" x14ac:dyDescent="0.3">
      <c r="A22" s="9" t="s">
        <v>52</v>
      </c>
      <c r="B22" s="10"/>
      <c r="C22" s="4">
        <f>SUM(C23:C25)</f>
        <v>0</v>
      </c>
      <c r="D22" s="4">
        <f t="shared" ref="D22:W22" si="16">SUM(D23:D25)</f>
        <v>0</v>
      </c>
      <c r="E22" s="4">
        <f t="shared" si="16"/>
        <v>0</v>
      </c>
      <c r="F22" s="4">
        <f t="shared" si="16"/>
        <v>0</v>
      </c>
      <c r="G22" s="4">
        <f t="shared" si="16"/>
        <v>0</v>
      </c>
      <c r="H22" s="4">
        <f t="shared" si="16"/>
        <v>0</v>
      </c>
      <c r="I22" s="4">
        <f t="shared" si="16"/>
        <v>0</v>
      </c>
      <c r="J22" s="4">
        <f t="shared" si="16"/>
        <v>0</v>
      </c>
      <c r="K22" s="4">
        <f t="shared" si="16"/>
        <v>0</v>
      </c>
      <c r="L22" s="4">
        <f t="shared" si="16"/>
        <v>0</v>
      </c>
      <c r="M22" s="4">
        <f t="shared" si="16"/>
        <v>0</v>
      </c>
      <c r="N22" s="4">
        <f t="shared" si="16"/>
        <v>0</v>
      </c>
      <c r="O22" s="4">
        <f t="shared" si="16"/>
        <v>0</v>
      </c>
      <c r="P22" s="4">
        <f t="shared" si="16"/>
        <v>0</v>
      </c>
      <c r="Q22" s="4">
        <f t="shared" si="16"/>
        <v>0</v>
      </c>
      <c r="R22" s="4">
        <f t="shared" si="16"/>
        <v>0</v>
      </c>
      <c r="S22" s="4">
        <f t="shared" si="16"/>
        <v>0</v>
      </c>
      <c r="T22" s="4">
        <f t="shared" si="16"/>
        <v>0</v>
      </c>
      <c r="U22" s="4">
        <f t="shared" si="16"/>
        <v>0</v>
      </c>
      <c r="V22" s="4">
        <f t="shared" si="16"/>
        <v>0</v>
      </c>
      <c r="W22" s="4">
        <f t="shared" si="16"/>
        <v>0</v>
      </c>
    </row>
    <row r="23" spans="1:23" x14ac:dyDescent="0.3">
      <c r="A23" s="11" t="s">
        <v>53</v>
      </c>
      <c r="B23" s="27"/>
      <c r="C23" s="4">
        <f>$B23*C$11</f>
        <v>0</v>
      </c>
      <c r="D23" s="4">
        <f t="shared" ref="D23:S26" si="17">$B23*D$11</f>
        <v>0</v>
      </c>
      <c r="E23" s="4">
        <f t="shared" si="17"/>
        <v>0</v>
      </c>
      <c r="F23" s="4">
        <f t="shared" si="17"/>
        <v>0</v>
      </c>
      <c r="G23" s="4">
        <f t="shared" si="17"/>
        <v>0</v>
      </c>
      <c r="H23" s="4">
        <f t="shared" si="17"/>
        <v>0</v>
      </c>
      <c r="I23" s="4">
        <f t="shared" si="17"/>
        <v>0</v>
      </c>
      <c r="J23" s="4">
        <f t="shared" si="17"/>
        <v>0</v>
      </c>
      <c r="K23" s="4">
        <f t="shared" si="17"/>
        <v>0</v>
      </c>
      <c r="L23" s="4">
        <f t="shared" si="17"/>
        <v>0</v>
      </c>
      <c r="M23" s="4">
        <f t="shared" si="17"/>
        <v>0</v>
      </c>
      <c r="N23" s="4">
        <f t="shared" si="17"/>
        <v>0</v>
      </c>
      <c r="O23" s="4">
        <f t="shared" si="17"/>
        <v>0</v>
      </c>
      <c r="P23" s="4">
        <f t="shared" si="17"/>
        <v>0</v>
      </c>
      <c r="Q23" s="4">
        <f t="shared" si="17"/>
        <v>0</v>
      </c>
      <c r="R23" s="4">
        <f t="shared" si="17"/>
        <v>0</v>
      </c>
      <c r="S23" s="4">
        <f t="shared" si="17"/>
        <v>0</v>
      </c>
      <c r="T23" s="4">
        <f t="shared" ref="P23:W26" si="18">$B23*T$11</f>
        <v>0</v>
      </c>
      <c r="U23" s="4">
        <f t="shared" si="18"/>
        <v>0</v>
      </c>
      <c r="V23" s="4">
        <f t="shared" si="18"/>
        <v>0</v>
      </c>
      <c r="W23" s="4">
        <f t="shared" si="18"/>
        <v>0</v>
      </c>
    </row>
    <row r="24" spans="1:23" x14ac:dyDescent="0.3">
      <c r="A24" s="11" t="s">
        <v>54</v>
      </c>
      <c r="B24" s="27"/>
      <c r="C24" s="4">
        <f>$B24*C$11</f>
        <v>0</v>
      </c>
      <c r="D24" s="4">
        <f t="shared" si="17"/>
        <v>0</v>
      </c>
      <c r="E24" s="4">
        <f t="shared" si="17"/>
        <v>0</v>
      </c>
      <c r="F24" s="4">
        <f t="shared" si="17"/>
        <v>0</v>
      </c>
      <c r="G24" s="4">
        <f t="shared" si="17"/>
        <v>0</v>
      </c>
      <c r="H24" s="4">
        <f t="shared" si="17"/>
        <v>0</v>
      </c>
      <c r="I24" s="4">
        <f t="shared" si="17"/>
        <v>0</v>
      </c>
      <c r="J24" s="4">
        <f t="shared" si="17"/>
        <v>0</v>
      </c>
      <c r="K24" s="4">
        <f t="shared" si="17"/>
        <v>0</v>
      </c>
      <c r="L24" s="4">
        <f t="shared" si="17"/>
        <v>0</v>
      </c>
      <c r="M24" s="4">
        <f t="shared" si="17"/>
        <v>0</v>
      </c>
      <c r="N24" s="4">
        <f t="shared" si="17"/>
        <v>0</v>
      </c>
      <c r="O24" s="4">
        <f t="shared" si="17"/>
        <v>0</v>
      </c>
      <c r="P24" s="4">
        <f t="shared" si="18"/>
        <v>0</v>
      </c>
      <c r="Q24" s="4">
        <f t="shared" si="18"/>
        <v>0</v>
      </c>
      <c r="R24" s="4">
        <f t="shared" si="18"/>
        <v>0</v>
      </c>
      <c r="S24" s="4">
        <f t="shared" si="18"/>
        <v>0</v>
      </c>
      <c r="T24" s="4">
        <f t="shared" si="18"/>
        <v>0</v>
      </c>
      <c r="U24" s="4">
        <f t="shared" si="18"/>
        <v>0</v>
      </c>
      <c r="V24" s="4">
        <f t="shared" si="18"/>
        <v>0</v>
      </c>
      <c r="W24" s="4">
        <f>$B24*W$11</f>
        <v>0</v>
      </c>
    </row>
    <row r="25" spans="1:23" x14ac:dyDescent="0.3">
      <c r="A25" s="11" t="s">
        <v>55</v>
      </c>
      <c r="B25" s="27"/>
      <c r="C25" s="4">
        <f>$B25*C$11</f>
        <v>0</v>
      </c>
      <c r="D25" s="4">
        <f t="shared" si="17"/>
        <v>0</v>
      </c>
      <c r="E25" s="4">
        <f t="shared" si="17"/>
        <v>0</v>
      </c>
      <c r="F25" s="4">
        <f t="shared" si="17"/>
        <v>0</v>
      </c>
      <c r="G25" s="4">
        <f t="shared" si="17"/>
        <v>0</v>
      </c>
      <c r="H25" s="4">
        <f t="shared" si="17"/>
        <v>0</v>
      </c>
      <c r="I25" s="4">
        <f t="shared" si="17"/>
        <v>0</v>
      </c>
      <c r="J25" s="4">
        <f t="shared" si="17"/>
        <v>0</v>
      </c>
      <c r="K25" s="4">
        <f t="shared" si="17"/>
        <v>0</v>
      </c>
      <c r="L25" s="4">
        <f t="shared" si="17"/>
        <v>0</v>
      </c>
      <c r="M25" s="4">
        <f t="shared" si="17"/>
        <v>0</v>
      </c>
      <c r="N25" s="4">
        <f t="shared" si="17"/>
        <v>0</v>
      </c>
      <c r="O25" s="4">
        <f t="shared" si="17"/>
        <v>0</v>
      </c>
      <c r="P25" s="4">
        <f t="shared" si="18"/>
        <v>0</v>
      </c>
      <c r="Q25" s="4">
        <f t="shared" si="18"/>
        <v>0</v>
      </c>
      <c r="R25" s="4">
        <f t="shared" si="18"/>
        <v>0</v>
      </c>
      <c r="S25" s="4">
        <f t="shared" si="18"/>
        <v>0</v>
      </c>
      <c r="T25" s="4">
        <f t="shared" si="18"/>
        <v>0</v>
      </c>
      <c r="U25" s="4">
        <f t="shared" si="18"/>
        <v>0</v>
      </c>
      <c r="V25" s="4">
        <f t="shared" si="18"/>
        <v>0</v>
      </c>
      <c r="W25" s="4">
        <f t="shared" si="18"/>
        <v>0</v>
      </c>
    </row>
    <row r="26" spans="1:23" x14ac:dyDescent="0.3">
      <c r="A26" s="9" t="s">
        <v>56</v>
      </c>
      <c r="B26" s="27"/>
      <c r="C26" s="4">
        <f>$B26*C$11</f>
        <v>0</v>
      </c>
      <c r="D26" s="4">
        <f t="shared" si="17"/>
        <v>0</v>
      </c>
      <c r="E26" s="4">
        <f t="shared" si="17"/>
        <v>0</v>
      </c>
      <c r="F26" s="4">
        <f t="shared" si="17"/>
        <v>0</v>
      </c>
      <c r="G26" s="4">
        <f t="shared" si="17"/>
        <v>0</v>
      </c>
      <c r="H26" s="4">
        <f t="shared" si="17"/>
        <v>0</v>
      </c>
      <c r="I26" s="4">
        <f t="shared" si="17"/>
        <v>0</v>
      </c>
      <c r="J26" s="4">
        <f t="shared" si="17"/>
        <v>0</v>
      </c>
      <c r="K26" s="4">
        <f t="shared" si="17"/>
        <v>0</v>
      </c>
      <c r="L26" s="4">
        <f t="shared" si="17"/>
        <v>0</v>
      </c>
      <c r="M26" s="4">
        <f t="shared" si="17"/>
        <v>0</v>
      </c>
      <c r="N26" s="4">
        <f t="shared" si="17"/>
        <v>0</v>
      </c>
      <c r="O26" s="4">
        <f t="shared" si="17"/>
        <v>0</v>
      </c>
      <c r="P26" s="4">
        <f t="shared" si="18"/>
        <v>0</v>
      </c>
      <c r="Q26" s="4">
        <f t="shared" si="18"/>
        <v>0</v>
      </c>
      <c r="R26" s="4">
        <f t="shared" si="18"/>
        <v>0</v>
      </c>
      <c r="S26" s="4">
        <f t="shared" si="18"/>
        <v>0</v>
      </c>
      <c r="T26" s="4">
        <f t="shared" si="18"/>
        <v>0</v>
      </c>
      <c r="U26" s="4">
        <f t="shared" si="18"/>
        <v>0</v>
      </c>
      <c r="V26" s="4">
        <f t="shared" si="18"/>
        <v>0</v>
      </c>
      <c r="W26" s="4">
        <f t="shared" si="18"/>
        <v>0</v>
      </c>
    </row>
    <row r="27" spans="1:23" s="13" customFormat="1" ht="30" x14ac:dyDescent="0.3">
      <c r="A27" s="41" t="s">
        <v>57</v>
      </c>
      <c r="B27" s="39"/>
      <c r="C27" s="40">
        <f>SUM(C13,C21:C22,C26)</f>
        <v>0</v>
      </c>
      <c r="D27" s="40">
        <f t="shared" ref="D27:W27" si="19">SUM(D13,D21:D22,D26)</f>
        <v>0</v>
      </c>
      <c r="E27" s="40">
        <f t="shared" si="19"/>
        <v>0</v>
      </c>
      <c r="F27" s="40">
        <f t="shared" si="19"/>
        <v>0</v>
      </c>
      <c r="G27" s="40">
        <f t="shared" si="19"/>
        <v>0</v>
      </c>
      <c r="H27" s="40">
        <f t="shared" si="19"/>
        <v>0</v>
      </c>
      <c r="I27" s="45">
        <f t="shared" si="19"/>
        <v>0</v>
      </c>
      <c r="J27" s="45">
        <f t="shared" si="19"/>
        <v>0</v>
      </c>
      <c r="K27" s="45">
        <f t="shared" si="19"/>
        <v>0</v>
      </c>
      <c r="L27" s="45">
        <f t="shared" si="19"/>
        <v>0</v>
      </c>
      <c r="M27" s="45">
        <f t="shared" si="19"/>
        <v>0</v>
      </c>
      <c r="N27" s="45">
        <f t="shared" si="19"/>
        <v>0</v>
      </c>
      <c r="O27" s="45">
        <f t="shared" si="19"/>
        <v>0</v>
      </c>
      <c r="P27" s="45">
        <f t="shared" si="19"/>
        <v>0</v>
      </c>
      <c r="Q27" s="45">
        <f t="shared" si="19"/>
        <v>0</v>
      </c>
      <c r="R27" s="45">
        <f t="shared" si="19"/>
        <v>0</v>
      </c>
      <c r="S27" s="45">
        <f t="shared" si="19"/>
        <v>0</v>
      </c>
      <c r="T27" s="45">
        <f t="shared" si="19"/>
        <v>0</v>
      </c>
      <c r="U27" s="45">
        <f t="shared" si="19"/>
        <v>0</v>
      </c>
      <c r="V27" s="45">
        <f t="shared" si="19"/>
        <v>0</v>
      </c>
      <c r="W27" s="45">
        <f t="shared" si="19"/>
        <v>0</v>
      </c>
    </row>
    <row r="28" spans="1:23" s="2" customFormat="1" x14ac:dyDescent="0.3">
      <c r="A28" s="42" t="s">
        <v>58</v>
      </c>
      <c r="B28" s="1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s="2" customFormat="1" x14ac:dyDescent="0.3">
      <c r="A29" s="42" t="s">
        <v>59</v>
      </c>
      <c r="B29" s="43"/>
      <c r="C29" s="44">
        <f>C27*C28</f>
        <v>0</v>
      </c>
      <c r="D29" s="44">
        <f t="shared" ref="D29:W29" si="20">D27*D28</f>
        <v>0</v>
      </c>
      <c r="E29" s="44">
        <f t="shared" si="20"/>
        <v>0</v>
      </c>
      <c r="F29" s="44">
        <f t="shared" si="20"/>
        <v>0</v>
      </c>
      <c r="G29" s="44">
        <f t="shared" si="20"/>
        <v>0</v>
      </c>
      <c r="H29" s="44">
        <f t="shared" si="20"/>
        <v>0</v>
      </c>
      <c r="I29" s="45">
        <f t="shared" si="20"/>
        <v>0</v>
      </c>
      <c r="J29" s="45">
        <f t="shared" si="20"/>
        <v>0</v>
      </c>
      <c r="K29" s="45">
        <f t="shared" si="20"/>
        <v>0</v>
      </c>
      <c r="L29" s="45">
        <f t="shared" si="20"/>
        <v>0</v>
      </c>
      <c r="M29" s="45">
        <f t="shared" si="20"/>
        <v>0</v>
      </c>
      <c r="N29" s="45">
        <f t="shared" si="20"/>
        <v>0</v>
      </c>
      <c r="O29" s="45">
        <f t="shared" si="20"/>
        <v>0</v>
      </c>
      <c r="P29" s="45">
        <f t="shared" si="20"/>
        <v>0</v>
      </c>
      <c r="Q29" s="45">
        <f t="shared" si="20"/>
        <v>0</v>
      </c>
      <c r="R29" s="45">
        <f t="shared" si="20"/>
        <v>0</v>
      </c>
      <c r="S29" s="45">
        <f t="shared" si="20"/>
        <v>0</v>
      </c>
      <c r="T29" s="45">
        <f t="shared" si="20"/>
        <v>0</v>
      </c>
      <c r="U29" s="45">
        <f t="shared" si="20"/>
        <v>0</v>
      </c>
      <c r="V29" s="45">
        <f t="shared" si="20"/>
        <v>0</v>
      </c>
      <c r="W29" s="45">
        <f t="shared" si="20"/>
        <v>0</v>
      </c>
    </row>
    <row r="30" spans="1:23" s="2" customFormat="1" ht="13.5" x14ac:dyDescent="0.3">
      <c r="A30" s="15" t="s">
        <v>60</v>
      </c>
      <c r="C30" s="16">
        <f>C59</f>
        <v>0</v>
      </c>
      <c r="D30" s="16">
        <f t="shared" ref="D30:W30" si="21">D59</f>
        <v>0</v>
      </c>
      <c r="E30" s="16">
        <f t="shared" si="21"/>
        <v>0</v>
      </c>
      <c r="F30" s="16">
        <f t="shared" si="21"/>
        <v>0</v>
      </c>
      <c r="G30" s="16">
        <f t="shared" si="21"/>
        <v>0</v>
      </c>
      <c r="H30" s="16">
        <f t="shared" si="21"/>
        <v>0</v>
      </c>
      <c r="I30" s="16">
        <f t="shared" si="21"/>
        <v>0</v>
      </c>
      <c r="J30" s="16">
        <f t="shared" si="21"/>
        <v>0</v>
      </c>
      <c r="K30" s="16">
        <f t="shared" si="21"/>
        <v>0</v>
      </c>
      <c r="L30" s="16">
        <f t="shared" si="21"/>
        <v>0</v>
      </c>
      <c r="M30" s="16">
        <f t="shared" si="21"/>
        <v>0</v>
      </c>
      <c r="N30" s="16">
        <f t="shared" si="21"/>
        <v>0</v>
      </c>
      <c r="O30" s="16">
        <f t="shared" si="21"/>
        <v>0</v>
      </c>
      <c r="P30" s="16">
        <f t="shared" si="21"/>
        <v>0</v>
      </c>
      <c r="Q30" s="16">
        <f t="shared" si="21"/>
        <v>0</v>
      </c>
      <c r="R30" s="16">
        <f t="shared" si="21"/>
        <v>0</v>
      </c>
      <c r="S30" s="16">
        <f t="shared" si="21"/>
        <v>0</v>
      </c>
      <c r="T30" s="16">
        <f t="shared" si="21"/>
        <v>0</v>
      </c>
      <c r="U30" s="16">
        <f t="shared" si="21"/>
        <v>0</v>
      </c>
      <c r="V30" s="16">
        <f t="shared" si="21"/>
        <v>0</v>
      </c>
      <c r="W30" s="16">
        <f t="shared" si="21"/>
        <v>0</v>
      </c>
    </row>
    <row r="31" spans="1:23" s="13" customFormat="1" ht="13.5" x14ac:dyDescent="0.3">
      <c r="A31" s="17" t="s">
        <v>61</v>
      </c>
      <c r="B31" s="18"/>
      <c r="C31" s="19">
        <f>C29-C30</f>
        <v>0</v>
      </c>
      <c r="D31" s="19">
        <f t="shared" ref="D31:W31" si="22">D29-D30</f>
        <v>0</v>
      </c>
      <c r="E31" s="19">
        <f t="shared" si="22"/>
        <v>0</v>
      </c>
      <c r="F31" s="19">
        <f t="shared" si="22"/>
        <v>0</v>
      </c>
      <c r="G31" s="19">
        <f t="shared" si="22"/>
        <v>0</v>
      </c>
      <c r="H31" s="19">
        <f t="shared" si="22"/>
        <v>0</v>
      </c>
      <c r="I31" s="19">
        <f t="shared" si="22"/>
        <v>0</v>
      </c>
      <c r="J31" s="19">
        <f t="shared" si="22"/>
        <v>0</v>
      </c>
      <c r="K31" s="19">
        <f t="shared" si="22"/>
        <v>0</v>
      </c>
      <c r="L31" s="19">
        <f t="shared" si="22"/>
        <v>0</v>
      </c>
      <c r="M31" s="19">
        <f t="shared" si="22"/>
        <v>0</v>
      </c>
      <c r="N31" s="19">
        <f t="shared" si="22"/>
        <v>0</v>
      </c>
      <c r="O31" s="19">
        <f t="shared" si="22"/>
        <v>0</v>
      </c>
      <c r="P31" s="19">
        <f t="shared" si="22"/>
        <v>0</v>
      </c>
      <c r="Q31" s="19">
        <f t="shared" si="22"/>
        <v>0</v>
      </c>
      <c r="R31" s="19">
        <f t="shared" si="22"/>
        <v>0</v>
      </c>
      <c r="S31" s="19">
        <f t="shared" si="22"/>
        <v>0</v>
      </c>
      <c r="T31" s="19">
        <f t="shared" si="22"/>
        <v>0</v>
      </c>
      <c r="U31" s="19">
        <f t="shared" si="22"/>
        <v>0</v>
      </c>
      <c r="V31" s="19">
        <f t="shared" si="22"/>
        <v>0</v>
      </c>
      <c r="W31" s="19">
        <f t="shared" si="22"/>
        <v>0</v>
      </c>
    </row>
    <row r="32" spans="1:23" s="13" customFormat="1" ht="14.25" thickBot="1" x14ac:dyDescent="0.35">
      <c r="A32" s="20" t="s">
        <v>62</v>
      </c>
      <c r="B32" s="21"/>
      <c r="C32" s="22" t="e">
        <f>C31/C30</f>
        <v>#DIV/0!</v>
      </c>
      <c r="D32" s="22" t="e">
        <f t="shared" ref="D32:W32" si="23">D31/D30</f>
        <v>#DIV/0!</v>
      </c>
      <c r="E32" s="22" t="e">
        <f t="shared" si="23"/>
        <v>#DIV/0!</v>
      </c>
      <c r="F32" s="22" t="e">
        <f t="shared" si="23"/>
        <v>#DIV/0!</v>
      </c>
      <c r="G32" s="22" t="e">
        <f t="shared" si="23"/>
        <v>#DIV/0!</v>
      </c>
      <c r="H32" s="22" t="e">
        <f t="shared" si="23"/>
        <v>#DIV/0!</v>
      </c>
      <c r="I32" s="22" t="e">
        <f t="shared" si="23"/>
        <v>#DIV/0!</v>
      </c>
      <c r="J32" s="22" t="e">
        <f t="shared" si="23"/>
        <v>#DIV/0!</v>
      </c>
      <c r="K32" s="22" t="e">
        <f t="shared" si="23"/>
        <v>#DIV/0!</v>
      </c>
      <c r="L32" s="22" t="e">
        <f t="shared" si="23"/>
        <v>#DIV/0!</v>
      </c>
      <c r="M32" s="22" t="e">
        <f t="shared" si="23"/>
        <v>#DIV/0!</v>
      </c>
      <c r="N32" s="22" t="e">
        <f t="shared" si="23"/>
        <v>#DIV/0!</v>
      </c>
      <c r="O32" s="22" t="e">
        <f t="shared" si="23"/>
        <v>#DIV/0!</v>
      </c>
      <c r="P32" s="22" t="e">
        <f t="shared" si="23"/>
        <v>#DIV/0!</v>
      </c>
      <c r="Q32" s="22" t="e">
        <f t="shared" si="23"/>
        <v>#DIV/0!</v>
      </c>
      <c r="R32" s="22" t="e">
        <f t="shared" si="23"/>
        <v>#DIV/0!</v>
      </c>
      <c r="S32" s="22" t="e">
        <f t="shared" si="23"/>
        <v>#DIV/0!</v>
      </c>
      <c r="T32" s="22" t="e">
        <f t="shared" si="23"/>
        <v>#DIV/0!</v>
      </c>
      <c r="U32" s="22" t="e">
        <f t="shared" si="23"/>
        <v>#DIV/0!</v>
      </c>
      <c r="V32" s="22" t="e">
        <f t="shared" si="23"/>
        <v>#DIV/0!</v>
      </c>
      <c r="W32" s="22" t="e">
        <f t="shared" si="23"/>
        <v>#DIV/0!</v>
      </c>
    </row>
    <row r="33" spans="1:23" s="2" customFormat="1" ht="14.25" thickTop="1" x14ac:dyDescent="0.3">
      <c r="A33" s="23"/>
      <c r="B33" s="24"/>
      <c r="C33" s="25"/>
      <c r="D33" s="25"/>
      <c r="E33" s="25"/>
      <c r="F33" s="25"/>
      <c r="G33" s="25"/>
      <c r="H33" s="25"/>
      <c r="I33" s="25"/>
    </row>
    <row r="34" spans="1:23" s="2" customFormat="1" ht="13.5" x14ac:dyDescent="0.3">
      <c r="A34" s="23"/>
      <c r="B34" s="24"/>
      <c r="C34" s="25"/>
      <c r="D34" s="25"/>
      <c r="E34" s="25"/>
      <c r="F34" s="25"/>
      <c r="G34" s="25"/>
      <c r="H34" s="25"/>
      <c r="I34" s="25"/>
    </row>
    <row r="35" spans="1:23" s="2" customFormat="1" ht="18" x14ac:dyDescent="0.35">
      <c r="A35" s="29" t="s">
        <v>63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s="2" customFormat="1" ht="40.5" x14ac:dyDescent="0.3">
      <c r="A36" s="31" t="s">
        <v>64</v>
      </c>
      <c r="B36" s="31"/>
      <c r="C36" s="31" t="s">
        <v>0</v>
      </c>
      <c r="D36" s="31" t="s">
        <v>1</v>
      </c>
      <c r="E36" s="31" t="s">
        <v>2</v>
      </c>
      <c r="F36" s="31" t="s">
        <v>3</v>
      </c>
      <c r="G36" s="31" t="s">
        <v>4</v>
      </c>
      <c r="H36" s="31" t="s">
        <v>5</v>
      </c>
      <c r="I36" s="34" t="s">
        <v>6</v>
      </c>
      <c r="J36" s="34" t="s">
        <v>7</v>
      </c>
      <c r="K36" s="34" t="s">
        <v>8</v>
      </c>
      <c r="L36" s="34" t="s">
        <v>9</v>
      </c>
      <c r="M36" s="34" t="s">
        <v>10</v>
      </c>
      <c r="N36" s="34" t="s">
        <v>11</v>
      </c>
      <c r="O36" s="34" t="s">
        <v>12</v>
      </c>
      <c r="P36" s="34" t="s">
        <v>13</v>
      </c>
      <c r="Q36" s="34" t="s">
        <v>14</v>
      </c>
      <c r="R36" s="34" t="s">
        <v>15</v>
      </c>
      <c r="S36" s="34" t="s">
        <v>16</v>
      </c>
      <c r="T36" s="34" t="s">
        <v>17</v>
      </c>
      <c r="U36" s="34" t="s">
        <v>18</v>
      </c>
      <c r="V36" s="34" t="s">
        <v>19</v>
      </c>
      <c r="W36" s="34" t="s">
        <v>20</v>
      </c>
    </row>
    <row r="37" spans="1:23" s="2" customFormat="1" ht="13.5" x14ac:dyDescent="0.3">
      <c r="A37" s="3" t="s">
        <v>21</v>
      </c>
      <c r="C37" s="4">
        <v>600</v>
      </c>
      <c r="D37" s="4">
        <v>1200</v>
      </c>
      <c r="E37" s="4">
        <v>0</v>
      </c>
      <c r="F37" s="4">
        <v>3500</v>
      </c>
      <c r="G37" s="4">
        <v>0</v>
      </c>
      <c r="H37" s="4">
        <v>0</v>
      </c>
      <c r="I37" s="4"/>
      <c r="J37" s="5">
        <v>5000</v>
      </c>
      <c r="K37" s="4"/>
      <c r="L37" s="4"/>
      <c r="M37" s="4"/>
      <c r="N37" s="5">
        <v>9382.2150611752259</v>
      </c>
      <c r="O37" s="4"/>
      <c r="P37" s="5">
        <v>12217.919999999895</v>
      </c>
      <c r="Q37" s="4"/>
      <c r="R37" s="5">
        <v>6684.7750000000533</v>
      </c>
      <c r="S37" s="4"/>
      <c r="T37" s="5">
        <v>18100.135061175173</v>
      </c>
      <c r="U37" s="4"/>
      <c r="V37" s="5">
        <v>12566.99006117522</v>
      </c>
      <c r="W37" s="4"/>
    </row>
    <row r="38" spans="1:23" s="2" customFormat="1" ht="13.5" x14ac:dyDescent="0.3">
      <c r="A38" s="3" t="s">
        <v>22</v>
      </c>
      <c r="C38" s="4">
        <v>0</v>
      </c>
      <c r="D38" s="4">
        <v>0</v>
      </c>
      <c r="E38" s="4">
        <v>1600</v>
      </c>
      <c r="F38" s="4">
        <v>0</v>
      </c>
      <c r="G38" s="4">
        <v>3600</v>
      </c>
      <c r="H38" s="4">
        <v>3600</v>
      </c>
      <c r="I38" s="4">
        <v>1725.3528102692519</v>
      </c>
      <c r="J38" s="4"/>
      <c r="K38" s="4">
        <v>2464.7897289560478</v>
      </c>
      <c r="L38" s="4">
        <v>3697.1845934340963</v>
      </c>
      <c r="M38" s="4">
        <v>3697.1845934340963</v>
      </c>
      <c r="N38" s="4"/>
      <c r="O38" s="4">
        <v>4613.422671342596</v>
      </c>
      <c r="P38" s="4"/>
      <c r="Q38" s="4">
        <v>1725.3528102692519</v>
      </c>
      <c r="R38" s="4"/>
      <c r="S38" s="4">
        <v>1725.3528102692519</v>
      </c>
      <c r="T38" s="4"/>
      <c r="U38" s="4">
        <v>4613.422671342596</v>
      </c>
      <c r="V38" s="4"/>
      <c r="W38" s="4">
        <v>4613.422671342596</v>
      </c>
    </row>
    <row r="39" spans="1:23" s="2" customFormat="1" ht="13.5" x14ac:dyDescent="0.3">
      <c r="A39" s="3" t="s">
        <v>23</v>
      </c>
      <c r="C39" s="4">
        <v>0</v>
      </c>
      <c r="D39" s="4">
        <v>0</v>
      </c>
      <c r="E39" s="4">
        <v>1900</v>
      </c>
      <c r="F39" s="4">
        <v>0</v>
      </c>
      <c r="G39" s="4">
        <v>3900</v>
      </c>
      <c r="H39" s="4">
        <v>3900</v>
      </c>
      <c r="I39" s="4">
        <v>1774.6471897307499</v>
      </c>
      <c r="J39" s="4"/>
      <c r="K39" s="4">
        <v>2535.2102710439322</v>
      </c>
      <c r="L39" s="4">
        <v>3802.8154065658982</v>
      </c>
      <c r="M39" s="4">
        <v>3802.8154065658982</v>
      </c>
      <c r="N39" s="4"/>
      <c r="O39" s="4">
        <v>4768.7923898326299</v>
      </c>
      <c r="P39" s="4"/>
      <c r="Q39" s="4">
        <v>10492.567189730642</v>
      </c>
      <c r="R39" s="4"/>
      <c r="S39" s="4">
        <v>4959.4221897308016</v>
      </c>
      <c r="T39" s="4"/>
      <c r="U39" s="4">
        <v>13486.712389832577</v>
      </c>
      <c r="V39" s="4"/>
      <c r="W39" s="4">
        <v>7953.5673898326249</v>
      </c>
    </row>
    <row r="40" spans="1:23" s="2" customFormat="1" ht="13.5" x14ac:dyDescent="0.3">
      <c r="A40" s="3" t="s">
        <v>24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12500</v>
      </c>
      <c r="I40" s="4"/>
      <c r="J40" s="4"/>
      <c r="K40" s="4"/>
      <c r="L40" s="4"/>
      <c r="M40" s="4">
        <v>12500</v>
      </c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s="2" customFormat="1" ht="13.5" x14ac:dyDescent="0.3">
      <c r="A41" s="6" t="s">
        <v>25</v>
      </c>
      <c r="B41" s="7"/>
      <c r="C41" s="5">
        <v>600</v>
      </c>
      <c r="D41" s="5">
        <v>1200</v>
      </c>
      <c r="E41" s="5">
        <v>3500</v>
      </c>
      <c r="F41" s="5">
        <v>3500</v>
      </c>
      <c r="G41" s="5">
        <v>7500</v>
      </c>
      <c r="H41" s="5">
        <v>20000</v>
      </c>
      <c r="I41" s="5">
        <f>SUM(I37:I40)</f>
        <v>3500.0000000000018</v>
      </c>
      <c r="J41" s="5">
        <v>5000</v>
      </c>
      <c r="K41" s="5">
        <v>5000</v>
      </c>
      <c r="L41" s="5">
        <v>7500</v>
      </c>
      <c r="M41" s="5">
        <v>20000</v>
      </c>
      <c r="N41" s="5">
        <v>9382.2150611752259</v>
      </c>
      <c r="O41" s="5">
        <v>9382.2150611752259</v>
      </c>
      <c r="P41" s="5">
        <v>12217.919999999895</v>
      </c>
      <c r="Q41" s="5">
        <v>12217.919999999895</v>
      </c>
      <c r="R41" s="5">
        <v>6684.7750000000533</v>
      </c>
      <c r="S41" s="5">
        <v>6684.7750000000533</v>
      </c>
      <c r="T41" s="5">
        <v>18100.135061175173</v>
      </c>
      <c r="U41" s="5">
        <v>18100.135061175173</v>
      </c>
      <c r="V41" s="5">
        <v>12566.99006117522</v>
      </c>
      <c r="W41" s="5">
        <v>12566.99006117522</v>
      </c>
    </row>
    <row r="42" spans="1:23" s="8" customFormat="1" ht="54" x14ac:dyDescent="0.3">
      <c r="A42" s="33"/>
      <c r="B42" s="31" t="s">
        <v>27</v>
      </c>
      <c r="C42" s="31" t="str">
        <f>"Coût annuel estimé      "&amp;C$6</f>
        <v>Coût annuel estimé      Da</v>
      </c>
      <c r="D42" s="31" t="str">
        <f>"Coût annuel estimé      "&amp;D$6</f>
        <v>Coût annuel estimé      Db</v>
      </c>
      <c r="E42" s="31" t="str">
        <f>"Coût annuel estimé      "&amp;E$6</f>
        <v>Coût annuel estimé      Dc</v>
      </c>
      <c r="F42" s="31" t="str">
        <f>"Coût annuel estimé      "&amp;F$6</f>
        <v>Coût annuel estimé      Dc1</v>
      </c>
      <c r="G42" s="31" t="str">
        <f t="shared" ref="G42:H42" si="24">"Coût annuel estimé      "&amp;G$6</f>
        <v>Coût annuel estimé      Dd</v>
      </c>
      <c r="H42" s="31" t="str">
        <f t="shared" si="24"/>
        <v>Coût annuel estimé      De</v>
      </c>
      <c r="I42" s="34" t="s">
        <v>28</v>
      </c>
      <c r="J42" s="34" t="s">
        <v>29</v>
      </c>
      <c r="K42" s="34" t="s">
        <v>30</v>
      </c>
      <c r="L42" s="34" t="s">
        <v>31</v>
      </c>
      <c r="M42" s="34" t="s">
        <v>32</v>
      </c>
      <c r="N42" s="34" t="s">
        <v>33</v>
      </c>
      <c r="O42" s="34" t="s">
        <v>34</v>
      </c>
      <c r="P42" s="34" t="s">
        <v>35</v>
      </c>
      <c r="Q42" s="34" t="s">
        <v>36</v>
      </c>
      <c r="R42" s="34" t="s">
        <v>37</v>
      </c>
      <c r="S42" s="34" t="s">
        <v>38</v>
      </c>
      <c r="T42" s="34" t="s">
        <v>39</v>
      </c>
      <c r="U42" s="34" t="s">
        <v>40</v>
      </c>
      <c r="V42" s="34" t="s">
        <v>41</v>
      </c>
      <c r="W42" s="34" t="s">
        <v>42</v>
      </c>
    </row>
    <row r="43" spans="1:23" x14ac:dyDescent="0.3">
      <c r="A43" s="9" t="s">
        <v>43</v>
      </c>
      <c r="B43" s="10"/>
      <c r="C43" s="4">
        <f t="shared" ref="C43:W43" si="25">SUM(C44:C46)</f>
        <v>0</v>
      </c>
      <c r="D43" s="4">
        <f>SUM(D44:D46)</f>
        <v>0</v>
      </c>
      <c r="E43" s="4">
        <f t="shared" ref="E43:W43" si="26">SUM(E44:E46)</f>
        <v>0</v>
      </c>
      <c r="F43" s="4">
        <f t="shared" si="26"/>
        <v>0</v>
      </c>
      <c r="G43" s="4">
        <f t="shared" si="26"/>
        <v>0</v>
      </c>
      <c r="H43" s="4">
        <f t="shared" si="26"/>
        <v>0</v>
      </c>
      <c r="I43" s="4">
        <f>SUM(I44:I46)</f>
        <v>0</v>
      </c>
      <c r="J43" s="4">
        <f t="shared" si="26"/>
        <v>0</v>
      </c>
      <c r="K43" s="4">
        <f t="shared" si="26"/>
        <v>0</v>
      </c>
      <c r="L43" s="4">
        <f t="shared" si="26"/>
        <v>0</v>
      </c>
      <c r="M43" s="4">
        <f t="shared" si="26"/>
        <v>0</v>
      </c>
      <c r="N43" s="4">
        <f t="shared" si="26"/>
        <v>0</v>
      </c>
      <c r="O43" s="4">
        <f t="shared" si="26"/>
        <v>0</v>
      </c>
      <c r="P43" s="4">
        <f t="shared" si="26"/>
        <v>0</v>
      </c>
      <c r="Q43" s="4">
        <f t="shared" si="26"/>
        <v>0</v>
      </c>
      <c r="R43" s="4">
        <f t="shared" si="26"/>
        <v>0</v>
      </c>
      <c r="S43" s="4">
        <f t="shared" si="26"/>
        <v>0</v>
      </c>
      <c r="T43" s="4">
        <f t="shared" si="26"/>
        <v>0</v>
      </c>
      <c r="U43" s="4">
        <f t="shared" si="26"/>
        <v>0</v>
      </c>
      <c r="V43" s="4">
        <f t="shared" si="26"/>
        <v>0</v>
      </c>
      <c r="W43" s="4">
        <f t="shared" si="26"/>
        <v>0</v>
      </c>
    </row>
    <row r="44" spans="1:23" x14ac:dyDescent="0.3">
      <c r="A44" s="11" t="s">
        <v>44</v>
      </c>
      <c r="B44" s="10"/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</row>
    <row r="45" spans="1:23" x14ac:dyDescent="0.3">
      <c r="A45" s="11" t="s">
        <v>45</v>
      </c>
      <c r="B45" s="26"/>
      <c r="C45" s="4">
        <f>$B45*1</f>
        <v>0</v>
      </c>
      <c r="D45" s="4">
        <f>$B45*1</f>
        <v>0</v>
      </c>
      <c r="E45" s="4">
        <f t="shared" ref="E45:W45" si="27">$B45*1</f>
        <v>0</v>
      </c>
      <c r="F45" s="4">
        <f t="shared" si="27"/>
        <v>0</v>
      </c>
      <c r="G45" s="4">
        <f t="shared" si="27"/>
        <v>0</v>
      </c>
      <c r="H45" s="4">
        <f t="shared" si="27"/>
        <v>0</v>
      </c>
      <c r="I45" s="4">
        <f>$B45*1</f>
        <v>0</v>
      </c>
      <c r="J45" s="4">
        <f t="shared" si="27"/>
        <v>0</v>
      </c>
      <c r="K45" s="4">
        <f t="shared" si="27"/>
        <v>0</v>
      </c>
      <c r="L45" s="4">
        <f t="shared" si="27"/>
        <v>0</v>
      </c>
      <c r="M45" s="4">
        <f t="shared" si="27"/>
        <v>0</v>
      </c>
      <c r="N45" s="4">
        <f t="shared" si="27"/>
        <v>0</v>
      </c>
      <c r="O45" s="4">
        <f t="shared" si="27"/>
        <v>0</v>
      </c>
      <c r="P45" s="4">
        <f t="shared" si="27"/>
        <v>0</v>
      </c>
      <c r="Q45" s="4">
        <f t="shared" si="27"/>
        <v>0</v>
      </c>
      <c r="R45" s="4">
        <f t="shared" si="27"/>
        <v>0</v>
      </c>
      <c r="S45" s="4">
        <f t="shared" si="27"/>
        <v>0</v>
      </c>
      <c r="T45" s="4">
        <f t="shared" si="27"/>
        <v>0</v>
      </c>
      <c r="U45" s="4">
        <f t="shared" si="27"/>
        <v>0</v>
      </c>
      <c r="V45" s="4">
        <f t="shared" si="27"/>
        <v>0</v>
      </c>
      <c r="W45" s="4">
        <f t="shared" si="27"/>
        <v>0</v>
      </c>
    </row>
    <row r="46" spans="1:23" x14ac:dyDescent="0.3">
      <c r="A46" s="11" t="s">
        <v>46</v>
      </c>
      <c r="B46" s="10"/>
      <c r="C46" s="4">
        <f t="shared" ref="C46:W46" si="28">SUM(C47:C50)</f>
        <v>0</v>
      </c>
      <c r="D46" s="4">
        <f t="shared" ref="D46:H46" si="29">SUM(D47:D50)</f>
        <v>0</v>
      </c>
      <c r="E46" s="4">
        <f t="shared" si="29"/>
        <v>0</v>
      </c>
      <c r="F46" s="4">
        <f t="shared" si="29"/>
        <v>0</v>
      </c>
      <c r="G46" s="4">
        <f t="shared" si="29"/>
        <v>0</v>
      </c>
      <c r="H46" s="4">
        <f t="shared" si="29"/>
        <v>0</v>
      </c>
      <c r="I46" s="4">
        <f t="shared" ref="I46:W46" si="30">SUM(I47:I50)</f>
        <v>0</v>
      </c>
      <c r="J46" s="4">
        <f t="shared" si="30"/>
        <v>0</v>
      </c>
      <c r="K46" s="4">
        <f t="shared" si="30"/>
        <v>0</v>
      </c>
      <c r="L46" s="4">
        <f t="shared" si="30"/>
        <v>0</v>
      </c>
      <c r="M46" s="4">
        <f t="shared" si="30"/>
        <v>0</v>
      </c>
      <c r="N46" s="4">
        <f t="shared" si="30"/>
        <v>0</v>
      </c>
      <c r="O46" s="4">
        <f t="shared" si="30"/>
        <v>0</v>
      </c>
      <c r="P46" s="4">
        <f t="shared" si="30"/>
        <v>0</v>
      </c>
      <c r="Q46" s="4">
        <f t="shared" si="30"/>
        <v>0</v>
      </c>
      <c r="R46" s="4">
        <f t="shared" si="30"/>
        <v>0</v>
      </c>
      <c r="S46" s="4">
        <f t="shared" si="30"/>
        <v>0</v>
      </c>
      <c r="T46" s="4">
        <f t="shared" si="30"/>
        <v>0</v>
      </c>
      <c r="U46" s="4">
        <f t="shared" si="30"/>
        <v>0</v>
      </c>
      <c r="V46" s="4">
        <f t="shared" si="30"/>
        <v>0</v>
      </c>
      <c r="W46" s="4">
        <f t="shared" si="30"/>
        <v>0</v>
      </c>
    </row>
    <row r="47" spans="1:23" x14ac:dyDescent="0.3">
      <c r="A47" s="12" t="s">
        <v>47</v>
      </c>
      <c r="B47" s="27"/>
      <c r="C47" s="4">
        <f>$B47*C$37</f>
        <v>0</v>
      </c>
      <c r="D47" s="4">
        <f>$B47*D$37</f>
        <v>0</v>
      </c>
      <c r="E47" s="4">
        <f t="shared" ref="E47:W47" si="31">$B47*E$37</f>
        <v>0</v>
      </c>
      <c r="F47" s="4">
        <f t="shared" si="31"/>
        <v>0</v>
      </c>
      <c r="G47" s="4">
        <f t="shared" si="31"/>
        <v>0</v>
      </c>
      <c r="H47" s="4">
        <f t="shared" si="31"/>
        <v>0</v>
      </c>
      <c r="I47" s="4">
        <f>$B47*I$37</f>
        <v>0</v>
      </c>
      <c r="J47" s="4">
        <f t="shared" si="31"/>
        <v>0</v>
      </c>
      <c r="K47" s="4">
        <f t="shared" si="31"/>
        <v>0</v>
      </c>
      <c r="L47" s="4">
        <f t="shared" si="31"/>
        <v>0</v>
      </c>
      <c r="M47" s="4">
        <f t="shared" si="31"/>
        <v>0</v>
      </c>
      <c r="N47" s="4">
        <f t="shared" si="31"/>
        <v>0</v>
      </c>
      <c r="O47" s="4">
        <f t="shared" si="31"/>
        <v>0</v>
      </c>
      <c r="P47" s="4">
        <f t="shared" si="31"/>
        <v>0</v>
      </c>
      <c r="Q47" s="4">
        <f t="shared" si="31"/>
        <v>0</v>
      </c>
      <c r="R47" s="4">
        <f t="shared" si="31"/>
        <v>0</v>
      </c>
      <c r="S47" s="4">
        <f t="shared" si="31"/>
        <v>0</v>
      </c>
      <c r="T47" s="4">
        <f t="shared" si="31"/>
        <v>0</v>
      </c>
      <c r="U47" s="4">
        <f t="shared" si="31"/>
        <v>0</v>
      </c>
      <c r="V47" s="4">
        <f t="shared" si="31"/>
        <v>0</v>
      </c>
      <c r="W47" s="4">
        <f t="shared" si="31"/>
        <v>0</v>
      </c>
    </row>
    <row r="48" spans="1:23" x14ac:dyDescent="0.3">
      <c r="A48" s="12" t="s">
        <v>48</v>
      </c>
      <c r="B48" s="27"/>
      <c r="C48" s="4">
        <f>$B48*C$38</f>
        <v>0</v>
      </c>
      <c r="D48" s="4">
        <f>$B48*D$38</f>
        <v>0</v>
      </c>
      <c r="E48" s="4">
        <f t="shared" ref="E48:W48" si="32">$B48*E$38</f>
        <v>0</v>
      </c>
      <c r="F48" s="4">
        <f t="shared" si="32"/>
        <v>0</v>
      </c>
      <c r="G48" s="4">
        <f t="shared" si="32"/>
        <v>0</v>
      </c>
      <c r="H48" s="4">
        <f t="shared" si="32"/>
        <v>0</v>
      </c>
      <c r="I48" s="4">
        <f>$B48*I$38</f>
        <v>0</v>
      </c>
      <c r="J48" s="4">
        <f t="shared" si="32"/>
        <v>0</v>
      </c>
      <c r="K48" s="4">
        <f t="shared" si="32"/>
        <v>0</v>
      </c>
      <c r="L48" s="4">
        <f t="shared" si="32"/>
        <v>0</v>
      </c>
      <c r="M48" s="4">
        <f t="shared" si="32"/>
        <v>0</v>
      </c>
      <c r="N48" s="4">
        <f t="shared" si="32"/>
        <v>0</v>
      </c>
      <c r="O48" s="4">
        <f t="shared" si="32"/>
        <v>0</v>
      </c>
      <c r="P48" s="4">
        <f t="shared" si="32"/>
        <v>0</v>
      </c>
      <c r="Q48" s="4">
        <f t="shared" si="32"/>
        <v>0</v>
      </c>
      <c r="R48" s="4">
        <f t="shared" si="32"/>
        <v>0</v>
      </c>
      <c r="S48" s="4">
        <f t="shared" si="32"/>
        <v>0</v>
      </c>
      <c r="T48" s="4">
        <f t="shared" si="32"/>
        <v>0</v>
      </c>
      <c r="U48" s="4">
        <f t="shared" si="32"/>
        <v>0</v>
      </c>
      <c r="V48" s="4">
        <f t="shared" si="32"/>
        <v>0</v>
      </c>
      <c r="W48" s="4">
        <f t="shared" si="32"/>
        <v>0</v>
      </c>
    </row>
    <row r="49" spans="1:23" x14ac:dyDescent="0.3">
      <c r="A49" s="12" t="s">
        <v>49</v>
      </c>
      <c r="B49" s="27"/>
      <c r="C49" s="4">
        <f>$B49*C$39</f>
        <v>0</v>
      </c>
      <c r="D49" s="4">
        <f>$B49*D$39</f>
        <v>0</v>
      </c>
      <c r="E49" s="4">
        <f t="shared" ref="E49:W49" si="33">$B49*E$39</f>
        <v>0</v>
      </c>
      <c r="F49" s="4">
        <f t="shared" si="33"/>
        <v>0</v>
      </c>
      <c r="G49" s="4">
        <f t="shared" si="33"/>
        <v>0</v>
      </c>
      <c r="H49" s="4">
        <f t="shared" si="33"/>
        <v>0</v>
      </c>
      <c r="I49" s="4">
        <f t="shared" si="33"/>
        <v>0</v>
      </c>
      <c r="J49" s="4">
        <f t="shared" si="33"/>
        <v>0</v>
      </c>
      <c r="K49" s="4">
        <f t="shared" si="33"/>
        <v>0</v>
      </c>
      <c r="L49" s="4">
        <f t="shared" si="33"/>
        <v>0</v>
      </c>
      <c r="M49" s="4">
        <f t="shared" si="33"/>
        <v>0</v>
      </c>
      <c r="N49" s="4">
        <f t="shared" si="33"/>
        <v>0</v>
      </c>
      <c r="O49" s="4">
        <f t="shared" si="33"/>
        <v>0</v>
      </c>
      <c r="P49" s="4">
        <f t="shared" si="33"/>
        <v>0</v>
      </c>
      <c r="Q49" s="4">
        <f t="shared" si="33"/>
        <v>0</v>
      </c>
      <c r="R49" s="4">
        <f t="shared" si="33"/>
        <v>0</v>
      </c>
      <c r="S49" s="4">
        <f t="shared" si="33"/>
        <v>0</v>
      </c>
      <c r="T49" s="4">
        <f t="shared" si="33"/>
        <v>0</v>
      </c>
      <c r="U49" s="4">
        <f t="shared" si="33"/>
        <v>0</v>
      </c>
      <c r="V49" s="4">
        <f t="shared" si="33"/>
        <v>0</v>
      </c>
      <c r="W49" s="4">
        <f t="shared" si="33"/>
        <v>0</v>
      </c>
    </row>
    <row r="50" spans="1:23" x14ac:dyDescent="0.3">
      <c r="A50" s="12" t="s">
        <v>50</v>
      </c>
      <c r="B50" s="27"/>
      <c r="C50" s="4">
        <f>$B50*C$40</f>
        <v>0</v>
      </c>
      <c r="D50" s="4">
        <f>$B50*D$40</f>
        <v>0</v>
      </c>
      <c r="E50" s="4">
        <f t="shared" ref="E50:W50" si="34">$B50*E$40</f>
        <v>0</v>
      </c>
      <c r="F50" s="4">
        <f t="shared" si="34"/>
        <v>0</v>
      </c>
      <c r="G50" s="4">
        <f t="shared" si="34"/>
        <v>0</v>
      </c>
      <c r="H50" s="4">
        <f t="shared" si="34"/>
        <v>0</v>
      </c>
      <c r="I50" s="4">
        <f t="shared" si="34"/>
        <v>0</v>
      </c>
      <c r="J50" s="4">
        <f t="shared" si="34"/>
        <v>0</v>
      </c>
      <c r="K50" s="4">
        <f t="shared" si="34"/>
        <v>0</v>
      </c>
      <c r="L50" s="4">
        <f t="shared" si="34"/>
        <v>0</v>
      </c>
      <c r="M50" s="4">
        <f t="shared" si="34"/>
        <v>0</v>
      </c>
      <c r="N50" s="4">
        <f t="shared" si="34"/>
        <v>0</v>
      </c>
      <c r="O50" s="4">
        <f t="shared" si="34"/>
        <v>0</v>
      </c>
      <c r="P50" s="4">
        <f t="shared" si="34"/>
        <v>0</v>
      </c>
      <c r="Q50" s="4">
        <f t="shared" si="34"/>
        <v>0</v>
      </c>
      <c r="R50" s="4">
        <f t="shared" si="34"/>
        <v>0</v>
      </c>
      <c r="S50" s="4">
        <f t="shared" si="34"/>
        <v>0</v>
      </c>
      <c r="T50" s="4">
        <f t="shared" si="34"/>
        <v>0</v>
      </c>
      <c r="U50" s="4">
        <f t="shared" si="34"/>
        <v>0</v>
      </c>
      <c r="V50" s="4">
        <f t="shared" si="34"/>
        <v>0</v>
      </c>
      <c r="W50" s="4">
        <f t="shared" si="34"/>
        <v>0</v>
      </c>
    </row>
    <row r="51" spans="1:23" x14ac:dyDescent="0.3">
      <c r="A51" s="9" t="s">
        <v>51</v>
      </c>
      <c r="B51" s="26"/>
      <c r="C51" s="4">
        <f>$B51*C$41</f>
        <v>0</v>
      </c>
      <c r="D51" s="4">
        <f>$B51*D$41</f>
        <v>0</v>
      </c>
      <c r="E51" s="4">
        <f t="shared" ref="E51:W51" si="35">$B51*E$41</f>
        <v>0</v>
      </c>
      <c r="F51" s="4">
        <f t="shared" si="35"/>
        <v>0</v>
      </c>
      <c r="G51" s="4">
        <f t="shared" si="35"/>
        <v>0</v>
      </c>
      <c r="H51" s="4">
        <f t="shared" si="35"/>
        <v>0</v>
      </c>
      <c r="I51" s="4">
        <f>$B51*I$41</f>
        <v>0</v>
      </c>
      <c r="J51" s="4">
        <f t="shared" si="35"/>
        <v>0</v>
      </c>
      <c r="K51" s="4">
        <f t="shared" si="35"/>
        <v>0</v>
      </c>
      <c r="L51" s="4">
        <f t="shared" si="35"/>
        <v>0</v>
      </c>
      <c r="M51" s="4">
        <f t="shared" si="35"/>
        <v>0</v>
      </c>
      <c r="N51" s="4">
        <f t="shared" si="35"/>
        <v>0</v>
      </c>
      <c r="O51" s="4">
        <f t="shared" si="35"/>
        <v>0</v>
      </c>
      <c r="P51" s="4">
        <f t="shared" si="35"/>
        <v>0</v>
      </c>
      <c r="Q51" s="4">
        <f t="shared" si="35"/>
        <v>0</v>
      </c>
      <c r="R51" s="4">
        <f t="shared" si="35"/>
        <v>0</v>
      </c>
      <c r="S51" s="4">
        <f t="shared" si="35"/>
        <v>0</v>
      </c>
      <c r="T51" s="4">
        <f t="shared" si="35"/>
        <v>0</v>
      </c>
      <c r="U51" s="4">
        <f t="shared" si="35"/>
        <v>0</v>
      </c>
      <c r="V51" s="4">
        <f t="shared" si="35"/>
        <v>0</v>
      </c>
      <c r="W51" s="4">
        <f t="shared" si="35"/>
        <v>0</v>
      </c>
    </row>
    <row r="52" spans="1:23" x14ac:dyDescent="0.3">
      <c r="A52" s="9" t="s">
        <v>52</v>
      </c>
      <c r="B52" s="10"/>
      <c r="C52" s="4">
        <f>SUM(C53:C55)</f>
        <v>0</v>
      </c>
      <c r="D52" s="4">
        <f>SUM(D53:D55)</f>
        <v>0</v>
      </c>
      <c r="E52" s="4">
        <f t="shared" ref="E52:W52" si="36">SUM(E53:E55)</f>
        <v>0</v>
      </c>
      <c r="F52" s="4">
        <f t="shared" si="36"/>
        <v>0</v>
      </c>
      <c r="G52" s="4">
        <f t="shared" si="36"/>
        <v>0</v>
      </c>
      <c r="H52" s="4">
        <f t="shared" si="36"/>
        <v>0</v>
      </c>
      <c r="I52" s="4">
        <f t="shared" si="36"/>
        <v>0</v>
      </c>
      <c r="J52" s="4">
        <f t="shared" si="36"/>
        <v>0</v>
      </c>
      <c r="K52" s="4">
        <f t="shared" si="36"/>
        <v>0</v>
      </c>
      <c r="L52" s="4">
        <f t="shared" si="36"/>
        <v>0</v>
      </c>
      <c r="M52" s="4">
        <f t="shared" si="36"/>
        <v>0</v>
      </c>
      <c r="N52" s="4">
        <f t="shared" si="36"/>
        <v>0</v>
      </c>
      <c r="O52" s="4">
        <f t="shared" si="36"/>
        <v>0</v>
      </c>
      <c r="P52" s="4">
        <f t="shared" si="36"/>
        <v>0</v>
      </c>
      <c r="Q52" s="4">
        <f t="shared" si="36"/>
        <v>0</v>
      </c>
      <c r="R52" s="4">
        <f t="shared" si="36"/>
        <v>0</v>
      </c>
      <c r="S52" s="4">
        <f t="shared" si="36"/>
        <v>0</v>
      </c>
      <c r="T52" s="4">
        <f t="shared" si="36"/>
        <v>0</v>
      </c>
      <c r="U52" s="4">
        <f t="shared" si="36"/>
        <v>0</v>
      </c>
      <c r="V52" s="4">
        <f t="shared" si="36"/>
        <v>0</v>
      </c>
      <c r="W52" s="4">
        <f t="shared" si="36"/>
        <v>0</v>
      </c>
    </row>
    <row r="53" spans="1:23" x14ac:dyDescent="0.3">
      <c r="A53" s="11" t="s">
        <v>53</v>
      </c>
      <c r="B53" s="27"/>
      <c r="C53" s="4">
        <f>$B53*C$41</f>
        <v>0</v>
      </c>
      <c r="D53" s="4">
        <f>$B53*D$41</f>
        <v>0</v>
      </c>
      <c r="E53" s="4">
        <f t="shared" ref="E53:T56" si="37">$B53*E$41</f>
        <v>0</v>
      </c>
      <c r="F53" s="4">
        <f t="shared" si="37"/>
        <v>0</v>
      </c>
      <c r="G53" s="4">
        <f t="shared" si="37"/>
        <v>0</v>
      </c>
      <c r="H53" s="4">
        <f t="shared" si="37"/>
        <v>0</v>
      </c>
      <c r="I53" s="4">
        <f t="shared" si="37"/>
        <v>0</v>
      </c>
      <c r="J53" s="4">
        <f t="shared" si="37"/>
        <v>0</v>
      </c>
      <c r="K53" s="4">
        <f t="shared" si="37"/>
        <v>0</v>
      </c>
      <c r="L53" s="4">
        <f t="shared" si="37"/>
        <v>0</v>
      </c>
      <c r="M53" s="4">
        <f t="shared" si="37"/>
        <v>0</v>
      </c>
      <c r="N53" s="4">
        <f t="shared" si="37"/>
        <v>0</v>
      </c>
      <c r="O53" s="4">
        <f t="shared" si="37"/>
        <v>0</v>
      </c>
      <c r="P53" s="4">
        <f t="shared" si="37"/>
        <v>0</v>
      </c>
      <c r="Q53" s="4">
        <f t="shared" si="37"/>
        <v>0</v>
      </c>
      <c r="R53" s="4">
        <f t="shared" si="37"/>
        <v>0</v>
      </c>
      <c r="S53" s="4">
        <f t="shared" si="37"/>
        <v>0</v>
      </c>
      <c r="T53" s="4">
        <f t="shared" si="37"/>
        <v>0</v>
      </c>
      <c r="U53" s="4">
        <f t="shared" ref="U53:W56" si="38">$B53*U$41</f>
        <v>0</v>
      </c>
      <c r="V53" s="4">
        <f t="shared" si="38"/>
        <v>0</v>
      </c>
      <c r="W53" s="4">
        <f t="shared" si="38"/>
        <v>0</v>
      </c>
    </row>
    <row r="54" spans="1:23" x14ac:dyDescent="0.3">
      <c r="A54" s="11" t="s">
        <v>54</v>
      </c>
      <c r="B54" s="27"/>
      <c r="C54" s="4">
        <f>$B54*C$41</f>
        <v>0</v>
      </c>
      <c r="D54" s="4">
        <f>$B54*D$41</f>
        <v>0</v>
      </c>
      <c r="E54" s="4">
        <f t="shared" si="37"/>
        <v>0</v>
      </c>
      <c r="F54" s="4">
        <f t="shared" si="37"/>
        <v>0</v>
      </c>
      <c r="G54" s="4">
        <f t="shared" si="37"/>
        <v>0</v>
      </c>
      <c r="H54" s="4">
        <f t="shared" si="37"/>
        <v>0</v>
      </c>
      <c r="I54" s="4">
        <f t="shared" si="37"/>
        <v>0</v>
      </c>
      <c r="J54" s="4">
        <f t="shared" si="37"/>
        <v>0</v>
      </c>
      <c r="K54" s="4">
        <f t="shared" si="37"/>
        <v>0</v>
      </c>
      <c r="L54" s="4">
        <f t="shared" si="37"/>
        <v>0</v>
      </c>
      <c r="M54" s="4">
        <f t="shared" si="37"/>
        <v>0</v>
      </c>
      <c r="N54" s="4">
        <f t="shared" si="37"/>
        <v>0</v>
      </c>
      <c r="O54" s="4">
        <f t="shared" si="37"/>
        <v>0</v>
      </c>
      <c r="P54" s="4">
        <f t="shared" si="37"/>
        <v>0</v>
      </c>
      <c r="Q54" s="4">
        <f t="shared" si="37"/>
        <v>0</v>
      </c>
      <c r="R54" s="4">
        <f t="shared" si="37"/>
        <v>0</v>
      </c>
      <c r="S54" s="4">
        <f t="shared" si="37"/>
        <v>0</v>
      </c>
      <c r="T54" s="4">
        <f t="shared" si="37"/>
        <v>0</v>
      </c>
      <c r="U54" s="4">
        <f t="shared" si="38"/>
        <v>0</v>
      </c>
      <c r="V54" s="4">
        <f t="shared" si="38"/>
        <v>0</v>
      </c>
      <c r="W54" s="4">
        <f t="shared" si="38"/>
        <v>0</v>
      </c>
    </row>
    <row r="55" spans="1:23" x14ac:dyDescent="0.3">
      <c r="A55" s="11" t="s">
        <v>55</v>
      </c>
      <c r="B55" s="27"/>
      <c r="C55" s="4">
        <f>$B55*C$41</f>
        <v>0</v>
      </c>
      <c r="D55" s="4">
        <f>$B55*D$41</f>
        <v>0</v>
      </c>
      <c r="E55" s="4">
        <f t="shared" si="37"/>
        <v>0</v>
      </c>
      <c r="F55" s="4">
        <f t="shared" si="37"/>
        <v>0</v>
      </c>
      <c r="G55" s="4">
        <f t="shared" si="37"/>
        <v>0</v>
      </c>
      <c r="H55" s="4">
        <f t="shared" si="37"/>
        <v>0</v>
      </c>
      <c r="I55" s="4">
        <f t="shared" si="37"/>
        <v>0</v>
      </c>
      <c r="J55" s="4">
        <f t="shared" si="37"/>
        <v>0</v>
      </c>
      <c r="K55" s="4">
        <f t="shared" si="37"/>
        <v>0</v>
      </c>
      <c r="L55" s="4">
        <f t="shared" si="37"/>
        <v>0</v>
      </c>
      <c r="M55" s="4">
        <f t="shared" si="37"/>
        <v>0</v>
      </c>
      <c r="N55" s="4">
        <f t="shared" si="37"/>
        <v>0</v>
      </c>
      <c r="O55" s="4">
        <f t="shared" si="37"/>
        <v>0</v>
      </c>
      <c r="P55" s="4">
        <f t="shared" si="37"/>
        <v>0</v>
      </c>
      <c r="Q55" s="4">
        <f t="shared" si="37"/>
        <v>0</v>
      </c>
      <c r="R55" s="4">
        <f t="shared" si="37"/>
        <v>0</v>
      </c>
      <c r="S55" s="4">
        <f t="shared" si="37"/>
        <v>0</v>
      </c>
      <c r="T55" s="4">
        <f t="shared" si="37"/>
        <v>0</v>
      </c>
      <c r="U55" s="4">
        <f t="shared" si="38"/>
        <v>0</v>
      </c>
      <c r="V55" s="4">
        <f t="shared" si="38"/>
        <v>0</v>
      </c>
      <c r="W55" s="4">
        <f t="shared" si="38"/>
        <v>0</v>
      </c>
    </row>
    <row r="56" spans="1:23" x14ac:dyDescent="0.3">
      <c r="A56" s="9" t="s">
        <v>56</v>
      </c>
      <c r="B56" s="27"/>
      <c r="C56" s="4">
        <f>$B56*C$41</f>
        <v>0</v>
      </c>
      <c r="D56" s="4">
        <f>$B56*D$41</f>
        <v>0</v>
      </c>
      <c r="E56" s="4">
        <f t="shared" si="37"/>
        <v>0</v>
      </c>
      <c r="F56" s="4">
        <f t="shared" si="37"/>
        <v>0</v>
      </c>
      <c r="G56" s="4">
        <f t="shared" si="37"/>
        <v>0</v>
      </c>
      <c r="H56" s="4">
        <f t="shared" si="37"/>
        <v>0</v>
      </c>
      <c r="I56" s="4">
        <f t="shared" si="37"/>
        <v>0</v>
      </c>
      <c r="J56" s="4">
        <f t="shared" si="37"/>
        <v>0</v>
      </c>
      <c r="K56" s="4">
        <f t="shared" si="37"/>
        <v>0</v>
      </c>
      <c r="L56" s="4">
        <f t="shared" si="37"/>
        <v>0</v>
      </c>
      <c r="M56" s="4">
        <f t="shared" si="37"/>
        <v>0</v>
      </c>
      <c r="N56" s="4">
        <f t="shared" si="37"/>
        <v>0</v>
      </c>
      <c r="O56" s="4">
        <f t="shared" si="37"/>
        <v>0</v>
      </c>
      <c r="P56" s="4">
        <f t="shared" si="37"/>
        <v>0</v>
      </c>
      <c r="Q56" s="4">
        <f t="shared" si="37"/>
        <v>0</v>
      </c>
      <c r="R56" s="4">
        <f t="shared" si="37"/>
        <v>0</v>
      </c>
      <c r="S56" s="4">
        <f t="shared" si="37"/>
        <v>0</v>
      </c>
      <c r="T56" s="4">
        <f t="shared" si="37"/>
        <v>0</v>
      </c>
      <c r="U56" s="4">
        <f t="shared" si="38"/>
        <v>0</v>
      </c>
      <c r="V56" s="4">
        <f t="shared" si="38"/>
        <v>0</v>
      </c>
      <c r="W56" s="4">
        <f t="shared" si="38"/>
        <v>0</v>
      </c>
    </row>
    <row r="57" spans="1:23" s="13" customFormat="1" ht="30" x14ac:dyDescent="0.3">
      <c r="A57" s="41" t="s">
        <v>57</v>
      </c>
      <c r="B57" s="39"/>
      <c r="C57" s="40">
        <f>SUM(C43,C51:C52,C56)</f>
        <v>0</v>
      </c>
      <c r="D57" s="40">
        <f t="shared" ref="D57:W57" si="39">SUM(D43,D51:D52,D56)</f>
        <v>0</v>
      </c>
      <c r="E57" s="40">
        <f t="shared" si="39"/>
        <v>0</v>
      </c>
      <c r="F57" s="40">
        <f t="shared" si="39"/>
        <v>0</v>
      </c>
      <c r="G57" s="40">
        <f t="shared" si="39"/>
        <v>0</v>
      </c>
      <c r="H57" s="40">
        <f t="shared" si="39"/>
        <v>0</v>
      </c>
      <c r="I57" s="38">
        <f t="shared" si="39"/>
        <v>0</v>
      </c>
      <c r="J57" s="38">
        <f t="shared" si="39"/>
        <v>0</v>
      </c>
      <c r="K57" s="38">
        <f t="shared" si="39"/>
        <v>0</v>
      </c>
      <c r="L57" s="38">
        <f t="shared" si="39"/>
        <v>0</v>
      </c>
      <c r="M57" s="38">
        <f t="shared" si="39"/>
        <v>0</v>
      </c>
      <c r="N57" s="38">
        <f t="shared" si="39"/>
        <v>0</v>
      </c>
      <c r="O57" s="38">
        <f t="shared" si="39"/>
        <v>0</v>
      </c>
      <c r="P57" s="38">
        <f t="shared" si="39"/>
        <v>0</v>
      </c>
      <c r="Q57" s="38">
        <f t="shared" si="39"/>
        <v>0</v>
      </c>
      <c r="R57" s="38">
        <f t="shared" si="39"/>
        <v>0</v>
      </c>
      <c r="S57" s="38">
        <f t="shared" si="39"/>
        <v>0</v>
      </c>
      <c r="T57" s="38">
        <f t="shared" si="39"/>
        <v>0</v>
      </c>
      <c r="U57" s="38">
        <f t="shared" si="39"/>
        <v>0</v>
      </c>
      <c r="V57" s="38">
        <f t="shared" si="39"/>
        <v>0</v>
      </c>
      <c r="W57" s="38">
        <f t="shared" si="39"/>
        <v>0</v>
      </c>
    </row>
    <row r="58" spans="1:23" s="2" customFormat="1" x14ac:dyDescent="0.3">
      <c r="A58" s="42" t="s">
        <v>58</v>
      </c>
      <c r="B58" s="1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s="2" customFormat="1" x14ac:dyDescent="0.3">
      <c r="A59" s="42" t="s">
        <v>59</v>
      </c>
      <c r="B59" s="43"/>
      <c r="C59" s="44">
        <f>C57*C58</f>
        <v>0</v>
      </c>
      <c r="D59" s="44">
        <f t="shared" ref="D59:W59" si="40">D57*D58</f>
        <v>0</v>
      </c>
      <c r="E59" s="44">
        <f t="shared" si="40"/>
        <v>0</v>
      </c>
      <c r="F59" s="44">
        <f t="shared" si="40"/>
        <v>0</v>
      </c>
      <c r="G59" s="44">
        <f t="shared" si="40"/>
        <v>0</v>
      </c>
      <c r="H59" s="44">
        <f t="shared" si="40"/>
        <v>0</v>
      </c>
      <c r="I59" s="38">
        <f t="shared" si="40"/>
        <v>0</v>
      </c>
      <c r="J59" s="38">
        <f t="shared" si="40"/>
        <v>0</v>
      </c>
      <c r="K59" s="38">
        <f t="shared" si="40"/>
        <v>0</v>
      </c>
      <c r="L59" s="38">
        <f t="shared" si="40"/>
        <v>0</v>
      </c>
      <c r="M59" s="38">
        <f t="shared" si="40"/>
        <v>0</v>
      </c>
      <c r="N59" s="38">
        <f t="shared" si="40"/>
        <v>0</v>
      </c>
      <c r="O59" s="38">
        <f t="shared" si="40"/>
        <v>0</v>
      </c>
      <c r="P59" s="38">
        <f t="shared" si="40"/>
        <v>0</v>
      </c>
      <c r="Q59" s="38">
        <f t="shared" si="40"/>
        <v>0</v>
      </c>
      <c r="R59" s="38">
        <f t="shared" si="40"/>
        <v>0</v>
      </c>
      <c r="S59" s="38">
        <f t="shared" si="40"/>
        <v>0</v>
      </c>
      <c r="T59" s="38">
        <f t="shared" si="40"/>
        <v>0</v>
      </c>
      <c r="U59" s="38">
        <f t="shared" si="40"/>
        <v>0</v>
      </c>
      <c r="V59" s="38">
        <f t="shared" si="40"/>
        <v>0</v>
      </c>
      <c r="W59" s="38">
        <f t="shared" si="40"/>
        <v>0</v>
      </c>
    </row>
  </sheetData>
  <mergeCells count="3">
    <mergeCell ref="A3:W3"/>
    <mergeCell ref="A5:W5"/>
    <mergeCell ref="A35:W35"/>
  </mergeCells>
  <conditionalFormatting sqref="I28:W28">
    <cfRule type="containsText" dxfId="89" priority="43" operator="containsText" text="ntitulé">
      <formula>NOT(ISERROR(SEARCH("ntitulé",I28)))</formula>
    </cfRule>
    <cfRule type="containsBlanks" dxfId="88" priority="44">
      <formula>LEN(TRIM(I28))=0</formula>
    </cfRule>
  </conditionalFormatting>
  <conditionalFormatting sqref="I28:W28">
    <cfRule type="containsText" dxfId="87" priority="41" operator="containsText" text="ntitulé">
      <formula>NOT(ISERROR(SEARCH("ntitulé",I28)))</formula>
    </cfRule>
    <cfRule type="containsBlanks" dxfId="86" priority="42">
      <formula>LEN(TRIM(I28))=0</formula>
    </cfRule>
  </conditionalFormatting>
  <conditionalFormatting sqref="C58:W58">
    <cfRule type="containsText" dxfId="85" priority="39" operator="containsText" text="ntitulé">
      <formula>NOT(ISERROR(SEARCH("ntitulé",C58)))</formula>
    </cfRule>
    <cfRule type="containsBlanks" dxfId="84" priority="40">
      <formula>LEN(TRIM(C58))=0</formula>
    </cfRule>
  </conditionalFormatting>
  <conditionalFormatting sqref="C58:W58">
    <cfRule type="containsText" dxfId="83" priority="37" operator="containsText" text="ntitulé">
      <formula>NOT(ISERROR(SEARCH("ntitulé",C58)))</formula>
    </cfRule>
    <cfRule type="containsBlanks" dxfId="82" priority="38">
      <formula>LEN(TRIM(C58))=0</formula>
    </cfRule>
  </conditionalFormatting>
  <conditionalFormatting sqref="B45">
    <cfRule type="containsText" dxfId="81" priority="35" operator="containsText" text="ntitulé">
      <formula>NOT(ISERROR(SEARCH("ntitulé",B45)))</formula>
    </cfRule>
    <cfRule type="containsBlanks" dxfId="80" priority="36">
      <formula>LEN(TRIM(B45))=0</formula>
    </cfRule>
  </conditionalFormatting>
  <conditionalFormatting sqref="B47:B51">
    <cfRule type="containsText" dxfId="79" priority="33" operator="containsText" text="ntitulé">
      <formula>NOT(ISERROR(SEARCH("ntitulé",B47)))</formula>
    </cfRule>
    <cfRule type="containsBlanks" dxfId="78" priority="34">
      <formula>LEN(TRIM(B47))=0</formula>
    </cfRule>
  </conditionalFormatting>
  <conditionalFormatting sqref="B53:B56">
    <cfRule type="containsText" dxfId="77" priority="31" operator="containsText" text="ntitulé">
      <formula>NOT(ISERROR(SEARCH("ntitulé",B53)))</formula>
    </cfRule>
    <cfRule type="containsBlanks" dxfId="76" priority="32">
      <formula>LEN(TRIM(B53))=0</formula>
    </cfRule>
  </conditionalFormatting>
  <conditionalFormatting sqref="C30:W30">
    <cfRule type="containsText" dxfId="75" priority="29" operator="containsText" text="ntitulé">
      <formula>NOT(ISERROR(SEARCH("ntitulé",C30)))</formula>
    </cfRule>
    <cfRule type="containsBlanks" dxfId="74" priority="30">
      <formula>LEN(TRIM(C30))=0</formula>
    </cfRule>
  </conditionalFormatting>
  <conditionalFormatting sqref="I8:I9">
    <cfRule type="containsText" dxfId="73" priority="27" operator="containsText" text="ntitulé">
      <formula>NOT(ISERROR(SEARCH("ntitulé",I8)))</formula>
    </cfRule>
    <cfRule type="containsBlanks" dxfId="72" priority="28">
      <formula>LEN(TRIM(I8))=0</formula>
    </cfRule>
  </conditionalFormatting>
  <conditionalFormatting sqref="K8:K9">
    <cfRule type="containsText" dxfId="71" priority="25" operator="containsText" text="ntitulé">
      <formula>NOT(ISERROR(SEARCH("ntitulé",K8)))</formula>
    </cfRule>
    <cfRule type="containsBlanks" dxfId="70" priority="26">
      <formula>LEN(TRIM(K8))=0</formula>
    </cfRule>
  </conditionalFormatting>
  <conditionalFormatting sqref="L8:L9">
    <cfRule type="containsText" dxfId="69" priority="23" operator="containsText" text="ntitulé">
      <formula>NOT(ISERROR(SEARCH("ntitulé",L8)))</formula>
    </cfRule>
    <cfRule type="containsBlanks" dxfId="68" priority="24">
      <formula>LEN(TRIM(L8))=0</formula>
    </cfRule>
  </conditionalFormatting>
  <conditionalFormatting sqref="M8:M9">
    <cfRule type="containsText" dxfId="67" priority="21" operator="containsText" text="ntitulé">
      <formula>NOT(ISERROR(SEARCH("ntitulé",M8)))</formula>
    </cfRule>
    <cfRule type="containsBlanks" dxfId="66" priority="22">
      <formula>LEN(TRIM(M8))=0</formula>
    </cfRule>
  </conditionalFormatting>
  <conditionalFormatting sqref="O8:O9">
    <cfRule type="containsText" dxfId="63" priority="19" operator="containsText" text="ntitulé">
      <formula>NOT(ISERROR(SEARCH("ntitulé",O8)))</formula>
    </cfRule>
    <cfRule type="containsBlanks" dxfId="62" priority="20">
      <formula>LEN(TRIM(O8))=0</formula>
    </cfRule>
  </conditionalFormatting>
  <conditionalFormatting sqref="Q8:Q9">
    <cfRule type="containsText" dxfId="61" priority="17" operator="containsText" text="ntitulé">
      <formula>NOT(ISERROR(SEARCH("ntitulé",Q8)))</formula>
    </cfRule>
    <cfRule type="containsBlanks" dxfId="60" priority="18">
      <formula>LEN(TRIM(Q8))=0</formula>
    </cfRule>
  </conditionalFormatting>
  <conditionalFormatting sqref="S8:S9">
    <cfRule type="containsText" dxfId="59" priority="15" operator="containsText" text="ntitulé">
      <formula>NOT(ISERROR(SEARCH("ntitulé",S8)))</formula>
    </cfRule>
    <cfRule type="containsBlanks" dxfId="58" priority="16">
      <formula>LEN(TRIM(S8))=0</formula>
    </cfRule>
  </conditionalFormatting>
  <conditionalFormatting sqref="U8:U9">
    <cfRule type="containsText" dxfId="57" priority="13" operator="containsText" text="ntitulé">
      <formula>NOT(ISERROR(SEARCH("ntitulé",U8)))</formula>
    </cfRule>
    <cfRule type="containsBlanks" dxfId="56" priority="14">
      <formula>LEN(TRIM(U8))=0</formula>
    </cfRule>
  </conditionalFormatting>
  <conditionalFormatting sqref="W8:W9">
    <cfRule type="containsText" dxfId="55" priority="11" operator="containsText" text="ntitulé">
      <formula>NOT(ISERROR(SEARCH("ntitulé",W8)))</formula>
    </cfRule>
    <cfRule type="containsBlanks" dxfId="54" priority="12">
      <formula>LEN(TRIM(W8))=0</formula>
    </cfRule>
  </conditionalFormatting>
  <conditionalFormatting sqref="C28:H28">
    <cfRule type="containsText" dxfId="53" priority="9" operator="containsText" text="ntitulé">
      <formula>NOT(ISERROR(SEARCH("ntitulé",C28)))</formula>
    </cfRule>
    <cfRule type="containsBlanks" dxfId="52" priority="10">
      <formula>LEN(TRIM(C28))=0</formula>
    </cfRule>
  </conditionalFormatting>
  <conditionalFormatting sqref="C28:H28">
    <cfRule type="containsText" dxfId="51" priority="7" operator="containsText" text="ntitulé">
      <formula>NOT(ISERROR(SEARCH("ntitulé",C28)))</formula>
    </cfRule>
    <cfRule type="containsBlanks" dxfId="50" priority="8">
      <formula>LEN(TRIM(C28))=0</formula>
    </cfRule>
  </conditionalFormatting>
  <conditionalFormatting sqref="B15">
    <cfRule type="containsText" dxfId="49" priority="5" operator="containsText" text="ntitulé">
      <formula>NOT(ISERROR(SEARCH("ntitulé",B15)))</formula>
    </cfRule>
    <cfRule type="containsBlanks" dxfId="48" priority="6">
      <formula>LEN(TRIM(B15))=0</formula>
    </cfRule>
  </conditionalFormatting>
  <conditionalFormatting sqref="B17:B21">
    <cfRule type="containsText" dxfId="47" priority="3" operator="containsText" text="ntitulé">
      <formula>NOT(ISERROR(SEARCH("ntitulé",B17)))</formula>
    </cfRule>
    <cfRule type="containsBlanks" dxfId="46" priority="4">
      <formula>LEN(TRIM(B17))=0</formula>
    </cfRule>
  </conditionalFormatting>
  <conditionalFormatting sqref="B23:B26">
    <cfRule type="containsText" dxfId="45" priority="1" operator="containsText" text="ntitulé">
      <formula>NOT(ISERROR(SEARCH("ntitulé",B23)))</formula>
    </cfRule>
    <cfRule type="containsBlanks" dxfId="44" priority="2">
      <formula>LEN(TRIM(B23))=0</formula>
    </cfRule>
  </conditionalFormatting>
  <pageMargins left="0.7" right="0.7" top="0.75" bottom="0.75" header="0.3" footer="0.3"/>
  <pageSetup paperSize="9" scale="85" orientation="landscape" verticalDpi="300" r:id="rId1"/>
  <rowBreaks count="1" manualBreakCount="1">
    <brk id="3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95F9C-A3CB-4906-B17C-2616B2452EE0}">
  <dimension ref="A3:W59"/>
  <sheetViews>
    <sheetView topLeftCell="A11" zoomScaleNormal="100" workbookViewId="0">
      <selection activeCell="G42" sqref="G42"/>
    </sheetView>
  </sheetViews>
  <sheetFormatPr baseColWidth="10" defaultColWidth="8.85546875" defaultRowHeight="15" x14ac:dyDescent="0.3"/>
  <cols>
    <col min="1" max="1" width="41.7109375" style="1" customWidth="1"/>
    <col min="2" max="2" width="15.85546875" style="1" customWidth="1"/>
    <col min="3" max="8" width="16.5703125" style="1" customWidth="1"/>
    <col min="9" max="12" width="17.42578125" style="1" customWidth="1"/>
    <col min="13" max="13" width="15.7109375" style="1" customWidth="1"/>
    <col min="14" max="14" width="18.85546875" style="1" customWidth="1"/>
    <col min="15" max="23" width="19.42578125" style="1" customWidth="1"/>
    <col min="24" max="16384" width="8.85546875" style="1"/>
  </cols>
  <sheetData>
    <row r="3" spans="1:23" ht="29.45" customHeight="1" x14ac:dyDescent="0.3">
      <c r="A3" s="46" t="s">
        <v>75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29.45" customHeight="1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1:23" ht="18" x14ac:dyDescent="0.35">
      <c r="A5" s="29" t="s">
        <v>26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s="2" customFormat="1" ht="49.5" customHeight="1" x14ac:dyDescent="0.3">
      <c r="A6" s="32" t="s">
        <v>64</v>
      </c>
      <c r="B6" s="31"/>
      <c r="C6" s="31" t="s">
        <v>0</v>
      </c>
      <c r="D6" s="31" t="s">
        <v>1</v>
      </c>
      <c r="E6" s="31" t="s">
        <v>2</v>
      </c>
      <c r="F6" s="31" t="s">
        <v>3</v>
      </c>
      <c r="G6" s="31" t="s">
        <v>4</v>
      </c>
      <c r="H6" s="31" t="s">
        <v>5</v>
      </c>
      <c r="I6" s="34" t="s">
        <v>6</v>
      </c>
      <c r="J6" s="34" t="s">
        <v>7</v>
      </c>
      <c r="K6" s="34" t="s">
        <v>8</v>
      </c>
      <c r="L6" s="34" t="s">
        <v>9</v>
      </c>
      <c r="M6" s="34" t="s">
        <v>10</v>
      </c>
      <c r="N6" s="34" t="s">
        <v>11</v>
      </c>
      <c r="O6" s="34" t="s">
        <v>12</v>
      </c>
      <c r="P6" s="34" t="s">
        <v>13</v>
      </c>
      <c r="Q6" s="34" t="s">
        <v>14</v>
      </c>
      <c r="R6" s="34" t="s">
        <v>15</v>
      </c>
      <c r="S6" s="34" t="s">
        <v>16</v>
      </c>
      <c r="T6" s="34" t="s">
        <v>17</v>
      </c>
      <c r="U6" s="34" t="s">
        <v>18</v>
      </c>
      <c r="V6" s="34" t="s">
        <v>19</v>
      </c>
      <c r="W6" s="34" t="s">
        <v>20</v>
      </c>
    </row>
    <row r="7" spans="1:23" s="2" customFormat="1" ht="14.45" customHeight="1" x14ac:dyDescent="0.3">
      <c r="A7" s="3" t="s">
        <v>21</v>
      </c>
      <c r="C7" s="4">
        <v>600</v>
      </c>
      <c r="D7" s="4">
        <v>1200</v>
      </c>
      <c r="E7" s="4">
        <v>0</v>
      </c>
      <c r="F7" s="4">
        <v>3500</v>
      </c>
      <c r="G7" s="4">
        <v>0</v>
      </c>
      <c r="H7" s="4">
        <v>0</v>
      </c>
      <c r="I7" s="4"/>
      <c r="J7" s="5">
        <v>5000</v>
      </c>
      <c r="K7" s="4"/>
      <c r="L7" s="4"/>
      <c r="M7" s="4"/>
      <c r="N7" s="5">
        <v>9382.2150611752259</v>
      </c>
      <c r="O7" s="4"/>
      <c r="P7" s="5">
        <v>12217.919999999895</v>
      </c>
      <c r="Q7" s="4"/>
      <c r="R7" s="5">
        <v>6684.7750000000533</v>
      </c>
      <c r="S7" s="4"/>
      <c r="T7" s="5">
        <v>18100.135061175173</v>
      </c>
      <c r="U7" s="4"/>
      <c r="V7" s="5">
        <v>12566.99006117522</v>
      </c>
      <c r="W7" s="4"/>
    </row>
    <row r="8" spans="1:23" s="2" customFormat="1" ht="14.45" customHeight="1" x14ac:dyDescent="0.3">
      <c r="A8" s="3" t="s">
        <v>22</v>
      </c>
      <c r="C8" s="4">
        <v>0</v>
      </c>
      <c r="D8" s="4">
        <v>0</v>
      </c>
      <c r="E8" s="4">
        <v>1600</v>
      </c>
      <c r="F8" s="4">
        <v>0</v>
      </c>
      <c r="G8" s="4">
        <v>3600</v>
      </c>
      <c r="H8" s="4">
        <v>3600</v>
      </c>
      <c r="I8" s="26"/>
      <c r="J8" s="4"/>
      <c r="K8" s="26"/>
      <c r="L8" s="26"/>
      <c r="M8" s="26"/>
      <c r="N8" s="4"/>
      <c r="O8" s="26"/>
      <c r="P8" s="4"/>
      <c r="Q8" s="26"/>
      <c r="R8" s="4"/>
      <c r="S8" s="26"/>
      <c r="T8" s="4"/>
      <c r="U8" s="26"/>
      <c r="V8" s="4"/>
      <c r="W8" s="26"/>
    </row>
    <row r="9" spans="1:23" s="2" customFormat="1" ht="14.45" customHeight="1" x14ac:dyDescent="0.3">
      <c r="A9" s="3" t="s">
        <v>23</v>
      </c>
      <c r="C9" s="4">
        <v>0</v>
      </c>
      <c r="D9" s="4">
        <v>0</v>
      </c>
      <c r="E9" s="4">
        <v>1900</v>
      </c>
      <c r="F9" s="4">
        <v>0</v>
      </c>
      <c r="G9" s="4">
        <v>3900</v>
      </c>
      <c r="H9" s="4">
        <v>3900</v>
      </c>
      <c r="I9" s="26"/>
      <c r="J9" s="4"/>
      <c r="K9" s="26"/>
      <c r="L9" s="26"/>
      <c r="M9" s="26"/>
      <c r="N9" s="4"/>
      <c r="O9" s="26"/>
      <c r="P9" s="4"/>
      <c r="Q9" s="26"/>
      <c r="R9" s="4"/>
      <c r="S9" s="26"/>
      <c r="T9" s="4"/>
      <c r="U9" s="26"/>
      <c r="V9" s="4"/>
      <c r="W9" s="26"/>
    </row>
    <row r="10" spans="1:23" s="2" customFormat="1" ht="14.45" customHeight="1" x14ac:dyDescent="0.3">
      <c r="A10" s="3" t="s">
        <v>24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12500</v>
      </c>
      <c r="I10" s="4"/>
      <c r="J10" s="4"/>
      <c r="K10" s="4"/>
      <c r="L10" s="4"/>
      <c r="M10" s="4">
        <v>12500</v>
      </c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7" customFormat="1" ht="14.45" customHeight="1" x14ac:dyDescent="0.3">
      <c r="A11" s="6" t="s">
        <v>25</v>
      </c>
      <c r="C11" s="5">
        <v>600</v>
      </c>
      <c r="D11" s="5">
        <v>1200</v>
      </c>
      <c r="E11" s="5">
        <v>3500</v>
      </c>
      <c r="F11" s="5">
        <v>3500</v>
      </c>
      <c r="G11" s="5">
        <v>7500</v>
      </c>
      <c r="H11" s="5">
        <v>20000</v>
      </c>
      <c r="I11" s="5">
        <f>SUM(I7:I10)</f>
        <v>0</v>
      </c>
      <c r="J11" s="5">
        <v>5000</v>
      </c>
      <c r="K11" s="5">
        <v>5000</v>
      </c>
      <c r="L11" s="5">
        <v>7500</v>
      </c>
      <c r="M11" s="5">
        <v>20000</v>
      </c>
      <c r="N11" s="5">
        <v>9382.2150611752259</v>
      </c>
      <c r="O11" s="5">
        <v>9382.2150611752259</v>
      </c>
      <c r="P11" s="5">
        <v>12217.919999999895</v>
      </c>
      <c r="Q11" s="5">
        <v>12217.919999999895</v>
      </c>
      <c r="R11" s="5">
        <v>6684.7750000000533</v>
      </c>
      <c r="S11" s="5">
        <v>6684.7750000000533</v>
      </c>
      <c r="T11" s="5">
        <v>18100.135061175173</v>
      </c>
      <c r="U11" s="5">
        <v>18100.135061175173</v>
      </c>
      <c r="V11" s="5">
        <v>12566.99006117522</v>
      </c>
      <c r="W11" s="5">
        <v>12566.99006117522</v>
      </c>
    </row>
    <row r="12" spans="1:23" s="8" customFormat="1" ht="54" x14ac:dyDescent="0.3">
      <c r="A12" s="33"/>
      <c r="B12" s="31" t="s">
        <v>27</v>
      </c>
      <c r="C12" s="31" t="str">
        <f>"Coût annuel estimé      "&amp;C$6</f>
        <v>Coût annuel estimé      Da</v>
      </c>
      <c r="D12" s="31" t="str">
        <f>"Coût annuel estimé      "&amp;D$6</f>
        <v>Coût annuel estimé      Db</v>
      </c>
      <c r="E12" s="31" t="str">
        <f>"Coût annuel estimé      "&amp;E$6</f>
        <v>Coût annuel estimé      Dc</v>
      </c>
      <c r="F12" s="31" t="str">
        <f>"Coût annuel estimé      "&amp;F$6</f>
        <v>Coût annuel estimé      Dc1</v>
      </c>
      <c r="G12" s="31" t="str">
        <f t="shared" ref="G12:H12" si="0">"Coût annuel estimé      "&amp;G$6</f>
        <v>Coût annuel estimé      Dd</v>
      </c>
      <c r="H12" s="31" t="str">
        <f t="shared" si="0"/>
        <v>Coût annuel estimé      De</v>
      </c>
      <c r="I12" s="34" t="s">
        <v>28</v>
      </c>
      <c r="J12" s="34" t="s">
        <v>29</v>
      </c>
      <c r="K12" s="34" t="s">
        <v>30</v>
      </c>
      <c r="L12" s="34" t="s">
        <v>31</v>
      </c>
      <c r="M12" s="34" t="s">
        <v>32</v>
      </c>
      <c r="N12" s="34" t="s">
        <v>33</v>
      </c>
      <c r="O12" s="34" t="s">
        <v>34</v>
      </c>
      <c r="P12" s="34" t="s">
        <v>35</v>
      </c>
      <c r="Q12" s="34" t="s">
        <v>36</v>
      </c>
      <c r="R12" s="34" t="s">
        <v>37</v>
      </c>
      <c r="S12" s="34" t="s">
        <v>38</v>
      </c>
      <c r="T12" s="34" t="s">
        <v>39</v>
      </c>
      <c r="U12" s="34" t="s">
        <v>40</v>
      </c>
      <c r="V12" s="34" t="s">
        <v>41</v>
      </c>
      <c r="W12" s="34" t="s">
        <v>42</v>
      </c>
    </row>
    <row r="13" spans="1:23" x14ac:dyDescent="0.3">
      <c r="A13" s="9" t="s">
        <v>43</v>
      </c>
      <c r="B13" s="10"/>
      <c r="C13" s="4">
        <f t="shared" ref="C13:H13" si="1">SUM(C14:C16)</f>
        <v>0</v>
      </c>
      <c r="D13" s="4">
        <f t="shared" si="1"/>
        <v>0</v>
      </c>
      <c r="E13" s="4">
        <f t="shared" si="1"/>
        <v>0</v>
      </c>
      <c r="F13" s="4">
        <f t="shared" si="1"/>
        <v>0</v>
      </c>
      <c r="G13" s="4">
        <f t="shared" si="1"/>
        <v>0</v>
      </c>
      <c r="H13" s="4">
        <f t="shared" si="1"/>
        <v>0</v>
      </c>
      <c r="I13" s="4">
        <f>SUM(I14:I16)</f>
        <v>0</v>
      </c>
      <c r="J13" s="4">
        <f>SUM(J14:J16)</f>
        <v>0</v>
      </c>
      <c r="K13" s="4">
        <f>SUM(K14:K16)</f>
        <v>0</v>
      </c>
      <c r="L13" s="4">
        <f t="shared" ref="L13:W13" si="2">SUM(L14:L16)</f>
        <v>0</v>
      </c>
      <c r="M13" s="4">
        <f t="shared" si="2"/>
        <v>0</v>
      </c>
      <c r="N13" s="4">
        <f t="shared" si="2"/>
        <v>0</v>
      </c>
      <c r="O13" s="4">
        <f t="shared" si="2"/>
        <v>0</v>
      </c>
      <c r="P13" s="4">
        <f t="shared" si="2"/>
        <v>0</v>
      </c>
      <c r="Q13" s="4">
        <f t="shared" si="2"/>
        <v>0</v>
      </c>
      <c r="R13" s="4">
        <f t="shared" si="2"/>
        <v>0</v>
      </c>
      <c r="S13" s="4">
        <f t="shared" si="2"/>
        <v>0</v>
      </c>
      <c r="T13" s="4">
        <f t="shared" si="2"/>
        <v>0</v>
      </c>
      <c r="U13" s="4">
        <f t="shared" si="2"/>
        <v>0</v>
      </c>
      <c r="V13" s="4">
        <f t="shared" si="2"/>
        <v>0</v>
      </c>
      <c r="W13" s="4">
        <f t="shared" si="2"/>
        <v>0</v>
      </c>
    </row>
    <row r="14" spans="1:23" x14ac:dyDescent="0.3">
      <c r="A14" s="11" t="s">
        <v>44</v>
      </c>
      <c r="B14" s="10"/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</row>
    <row r="15" spans="1:23" x14ac:dyDescent="0.3">
      <c r="A15" s="11" t="s">
        <v>45</v>
      </c>
      <c r="B15" s="26"/>
      <c r="C15" s="4">
        <f>$B15*1</f>
        <v>0</v>
      </c>
      <c r="D15" s="4">
        <f t="shared" ref="D15:H15" si="3">$B15*1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>$B15*1</f>
        <v>0</v>
      </c>
      <c r="J15" s="4">
        <f>$B15*1</f>
        <v>0</v>
      </c>
      <c r="K15" s="4">
        <f>$B15*1</f>
        <v>0</v>
      </c>
      <c r="L15" s="4">
        <f t="shared" ref="L15:W15" si="4">$B15*1</f>
        <v>0</v>
      </c>
      <c r="M15" s="4">
        <f t="shared" si="4"/>
        <v>0</v>
      </c>
      <c r="N15" s="4">
        <f t="shared" si="4"/>
        <v>0</v>
      </c>
      <c r="O15" s="4">
        <f t="shared" si="4"/>
        <v>0</v>
      </c>
      <c r="P15" s="4">
        <f t="shared" si="4"/>
        <v>0</v>
      </c>
      <c r="Q15" s="4">
        <f t="shared" si="4"/>
        <v>0</v>
      </c>
      <c r="R15" s="4">
        <f t="shared" si="4"/>
        <v>0</v>
      </c>
      <c r="S15" s="4">
        <f t="shared" si="4"/>
        <v>0</v>
      </c>
      <c r="T15" s="4">
        <f t="shared" si="4"/>
        <v>0</v>
      </c>
      <c r="U15" s="4">
        <f t="shared" si="4"/>
        <v>0</v>
      </c>
      <c r="V15" s="4">
        <f t="shared" si="4"/>
        <v>0</v>
      </c>
      <c r="W15" s="4">
        <f t="shared" si="4"/>
        <v>0</v>
      </c>
    </row>
    <row r="16" spans="1:23" x14ac:dyDescent="0.3">
      <c r="A16" s="11" t="s">
        <v>46</v>
      </c>
      <c r="B16" s="10"/>
      <c r="C16" s="4">
        <f t="shared" ref="C16:W16" si="5">SUM(C17:C20)</f>
        <v>0</v>
      </c>
      <c r="D16" s="4">
        <f t="shared" si="5"/>
        <v>0</v>
      </c>
      <c r="E16" s="4">
        <f t="shared" si="5"/>
        <v>0</v>
      </c>
      <c r="F16" s="4">
        <f t="shared" si="5"/>
        <v>0</v>
      </c>
      <c r="G16" s="4">
        <f t="shared" si="5"/>
        <v>0</v>
      </c>
      <c r="H16" s="4">
        <f t="shared" si="5"/>
        <v>0</v>
      </c>
      <c r="I16" s="4">
        <f t="shared" si="5"/>
        <v>0</v>
      </c>
      <c r="J16" s="4">
        <f t="shared" si="5"/>
        <v>0</v>
      </c>
      <c r="K16" s="4">
        <f t="shared" si="5"/>
        <v>0</v>
      </c>
      <c r="L16" s="4">
        <f t="shared" si="5"/>
        <v>0</v>
      </c>
      <c r="M16" s="4">
        <f t="shared" si="5"/>
        <v>0</v>
      </c>
      <c r="N16" s="4">
        <f t="shared" si="5"/>
        <v>0</v>
      </c>
      <c r="O16" s="4">
        <f t="shared" si="5"/>
        <v>0</v>
      </c>
      <c r="P16" s="4">
        <f t="shared" si="5"/>
        <v>0</v>
      </c>
      <c r="Q16" s="4">
        <f t="shared" si="5"/>
        <v>0</v>
      </c>
      <c r="R16" s="4">
        <f t="shared" si="5"/>
        <v>0</v>
      </c>
      <c r="S16" s="4">
        <f t="shared" si="5"/>
        <v>0</v>
      </c>
      <c r="T16" s="4">
        <f t="shared" si="5"/>
        <v>0</v>
      </c>
      <c r="U16" s="4">
        <f t="shared" si="5"/>
        <v>0</v>
      </c>
      <c r="V16" s="4">
        <f t="shared" si="5"/>
        <v>0</v>
      </c>
      <c r="W16" s="4">
        <f t="shared" si="5"/>
        <v>0</v>
      </c>
    </row>
    <row r="17" spans="1:23" x14ac:dyDescent="0.3">
      <c r="A17" s="12" t="s">
        <v>47</v>
      </c>
      <c r="B17" s="27"/>
      <c r="C17" s="4">
        <f>$B17*C$7</f>
        <v>0</v>
      </c>
      <c r="D17" s="4">
        <f t="shared" ref="D17:H17" si="6">$B17*D$7</f>
        <v>0</v>
      </c>
      <c r="E17" s="4">
        <f t="shared" si="6"/>
        <v>0</v>
      </c>
      <c r="F17" s="4">
        <f t="shared" si="6"/>
        <v>0</v>
      </c>
      <c r="G17" s="4">
        <f t="shared" si="6"/>
        <v>0</v>
      </c>
      <c r="H17" s="4">
        <f t="shared" si="6"/>
        <v>0</v>
      </c>
      <c r="I17" s="4">
        <f>$B17*I$7</f>
        <v>0</v>
      </c>
      <c r="J17" s="4">
        <f>$B17*J$7</f>
        <v>0</v>
      </c>
      <c r="K17" s="4">
        <f>$B17*K$7</f>
        <v>0</v>
      </c>
      <c r="L17" s="4">
        <f t="shared" ref="L17:W17" si="7">$B17*L$7</f>
        <v>0</v>
      </c>
      <c r="M17" s="4">
        <f t="shared" si="7"/>
        <v>0</v>
      </c>
      <c r="N17" s="4">
        <f t="shared" si="7"/>
        <v>0</v>
      </c>
      <c r="O17" s="4">
        <f t="shared" si="7"/>
        <v>0</v>
      </c>
      <c r="P17" s="4">
        <f t="shared" si="7"/>
        <v>0</v>
      </c>
      <c r="Q17" s="4">
        <f t="shared" si="7"/>
        <v>0</v>
      </c>
      <c r="R17" s="4">
        <f t="shared" si="7"/>
        <v>0</v>
      </c>
      <c r="S17" s="4">
        <f t="shared" si="7"/>
        <v>0</v>
      </c>
      <c r="T17" s="4">
        <f t="shared" si="7"/>
        <v>0</v>
      </c>
      <c r="U17" s="4">
        <f t="shared" si="7"/>
        <v>0</v>
      </c>
      <c r="V17" s="4">
        <f t="shared" si="7"/>
        <v>0</v>
      </c>
      <c r="W17" s="4">
        <f t="shared" si="7"/>
        <v>0</v>
      </c>
    </row>
    <row r="18" spans="1:23" x14ac:dyDescent="0.3">
      <c r="A18" s="12" t="s">
        <v>48</v>
      </c>
      <c r="B18" s="27"/>
      <c r="C18" s="4">
        <f>$B18*C$8</f>
        <v>0</v>
      </c>
      <c r="D18" s="4">
        <f t="shared" ref="D18:H18" si="8">$B18*D$8</f>
        <v>0</v>
      </c>
      <c r="E18" s="4">
        <f t="shared" si="8"/>
        <v>0</v>
      </c>
      <c r="F18" s="4">
        <f t="shared" si="8"/>
        <v>0</v>
      </c>
      <c r="G18" s="4">
        <f t="shared" si="8"/>
        <v>0</v>
      </c>
      <c r="H18" s="4">
        <f t="shared" si="8"/>
        <v>0</v>
      </c>
      <c r="I18" s="4">
        <f>$B18*I$8</f>
        <v>0</v>
      </c>
      <c r="J18" s="4">
        <f>$B18*J$8</f>
        <v>0</v>
      </c>
      <c r="K18" s="4">
        <f>$B18*K$8</f>
        <v>0</v>
      </c>
      <c r="L18" s="4">
        <f t="shared" ref="L18:W18" si="9">$B18*L$8</f>
        <v>0</v>
      </c>
      <c r="M18" s="4">
        <f t="shared" si="9"/>
        <v>0</v>
      </c>
      <c r="N18" s="4">
        <f t="shared" si="9"/>
        <v>0</v>
      </c>
      <c r="O18" s="4">
        <f t="shared" si="9"/>
        <v>0</v>
      </c>
      <c r="P18" s="4">
        <f t="shared" si="9"/>
        <v>0</v>
      </c>
      <c r="Q18" s="4">
        <f t="shared" si="9"/>
        <v>0</v>
      </c>
      <c r="R18" s="4">
        <f t="shared" si="9"/>
        <v>0</v>
      </c>
      <c r="S18" s="4">
        <f t="shared" si="9"/>
        <v>0</v>
      </c>
      <c r="T18" s="4">
        <f t="shared" si="9"/>
        <v>0</v>
      </c>
      <c r="U18" s="4">
        <f t="shared" si="9"/>
        <v>0</v>
      </c>
      <c r="V18" s="4">
        <f t="shared" si="9"/>
        <v>0</v>
      </c>
      <c r="W18" s="4">
        <f t="shared" si="9"/>
        <v>0</v>
      </c>
    </row>
    <row r="19" spans="1:23" x14ac:dyDescent="0.3">
      <c r="A19" s="12" t="s">
        <v>49</v>
      </c>
      <c r="B19" s="27"/>
      <c r="C19" s="4">
        <f>$B19*C$9</f>
        <v>0</v>
      </c>
      <c r="D19" s="4">
        <f t="shared" ref="D19:H19" si="10">$B19*D$9</f>
        <v>0</v>
      </c>
      <c r="E19" s="4">
        <f t="shared" si="10"/>
        <v>0</v>
      </c>
      <c r="F19" s="4">
        <f t="shared" si="10"/>
        <v>0</v>
      </c>
      <c r="G19" s="4">
        <f t="shared" si="10"/>
        <v>0</v>
      </c>
      <c r="H19" s="4">
        <f t="shared" si="10"/>
        <v>0</v>
      </c>
      <c r="I19" s="4">
        <f>$B19*I$9</f>
        <v>0</v>
      </c>
      <c r="J19" s="4">
        <f>$B19*J$9</f>
        <v>0</v>
      </c>
      <c r="K19" s="4">
        <f>$B19*K$9</f>
        <v>0</v>
      </c>
      <c r="L19" s="4">
        <f t="shared" ref="L19:W19" si="11">$B19*L$9</f>
        <v>0</v>
      </c>
      <c r="M19" s="4">
        <f t="shared" si="11"/>
        <v>0</v>
      </c>
      <c r="N19" s="4">
        <f t="shared" si="11"/>
        <v>0</v>
      </c>
      <c r="O19" s="4">
        <f t="shared" si="11"/>
        <v>0</v>
      </c>
      <c r="P19" s="4">
        <f t="shared" si="11"/>
        <v>0</v>
      </c>
      <c r="Q19" s="4">
        <f t="shared" si="11"/>
        <v>0</v>
      </c>
      <c r="R19" s="4">
        <f t="shared" si="11"/>
        <v>0</v>
      </c>
      <c r="S19" s="4">
        <f t="shared" si="11"/>
        <v>0</v>
      </c>
      <c r="T19" s="4">
        <f t="shared" si="11"/>
        <v>0</v>
      </c>
      <c r="U19" s="4">
        <f t="shared" si="11"/>
        <v>0</v>
      </c>
      <c r="V19" s="4">
        <f t="shared" si="11"/>
        <v>0</v>
      </c>
      <c r="W19" s="4">
        <f t="shared" si="11"/>
        <v>0</v>
      </c>
    </row>
    <row r="20" spans="1:23" x14ac:dyDescent="0.3">
      <c r="A20" s="12" t="s">
        <v>50</v>
      </c>
      <c r="B20" s="27"/>
      <c r="C20" s="4">
        <f>$B20*C$10</f>
        <v>0</v>
      </c>
      <c r="D20" s="4">
        <f t="shared" ref="D20:H20" si="12">$B20*D$10</f>
        <v>0</v>
      </c>
      <c r="E20" s="4">
        <f t="shared" si="12"/>
        <v>0</v>
      </c>
      <c r="F20" s="4">
        <f t="shared" si="12"/>
        <v>0</v>
      </c>
      <c r="G20" s="4">
        <f t="shared" si="12"/>
        <v>0</v>
      </c>
      <c r="H20" s="4">
        <f t="shared" si="12"/>
        <v>0</v>
      </c>
      <c r="I20" s="4">
        <f>$B20*I$10</f>
        <v>0</v>
      </c>
      <c r="J20" s="4">
        <f>$B20*J$10</f>
        <v>0</v>
      </c>
      <c r="K20" s="4">
        <f>$B20*K$10</f>
        <v>0</v>
      </c>
      <c r="L20" s="4">
        <f t="shared" ref="L20:W20" si="13">$B20*L$10</f>
        <v>0</v>
      </c>
      <c r="M20" s="4">
        <f t="shared" si="13"/>
        <v>0</v>
      </c>
      <c r="N20" s="4">
        <f t="shared" si="13"/>
        <v>0</v>
      </c>
      <c r="O20" s="4">
        <f t="shared" si="13"/>
        <v>0</v>
      </c>
      <c r="P20" s="4">
        <f t="shared" si="13"/>
        <v>0</v>
      </c>
      <c r="Q20" s="4">
        <f t="shared" si="13"/>
        <v>0</v>
      </c>
      <c r="R20" s="4">
        <f t="shared" si="13"/>
        <v>0</v>
      </c>
      <c r="S20" s="4">
        <f t="shared" si="13"/>
        <v>0</v>
      </c>
      <c r="T20" s="4">
        <f t="shared" si="13"/>
        <v>0</v>
      </c>
      <c r="U20" s="4">
        <f t="shared" si="13"/>
        <v>0</v>
      </c>
      <c r="V20" s="4">
        <f t="shared" si="13"/>
        <v>0</v>
      </c>
      <c r="W20" s="4">
        <f t="shared" si="13"/>
        <v>0</v>
      </c>
    </row>
    <row r="21" spans="1:23" x14ac:dyDescent="0.3">
      <c r="A21" s="9" t="s">
        <v>51</v>
      </c>
      <c r="B21" s="26"/>
      <c r="C21" s="4">
        <f>$B21*C$11</f>
        <v>0</v>
      </c>
      <c r="D21" s="4">
        <f t="shared" ref="D21:H21" si="14">$B21*D$11</f>
        <v>0</v>
      </c>
      <c r="E21" s="4">
        <f t="shared" si="14"/>
        <v>0</v>
      </c>
      <c r="F21" s="4">
        <f t="shared" si="14"/>
        <v>0</v>
      </c>
      <c r="G21" s="4">
        <f t="shared" si="14"/>
        <v>0</v>
      </c>
      <c r="H21" s="4">
        <f t="shared" si="14"/>
        <v>0</v>
      </c>
      <c r="I21" s="4">
        <f>$B21*I$11</f>
        <v>0</v>
      </c>
      <c r="J21" s="4">
        <f>$B21*J$11</f>
        <v>0</v>
      </c>
      <c r="K21" s="4">
        <f>$B21*K$11</f>
        <v>0</v>
      </c>
      <c r="L21" s="4">
        <f t="shared" ref="L21:W21" si="15">$B21*L$11</f>
        <v>0</v>
      </c>
      <c r="M21" s="4">
        <f t="shared" si="15"/>
        <v>0</v>
      </c>
      <c r="N21" s="4">
        <f t="shared" si="15"/>
        <v>0</v>
      </c>
      <c r="O21" s="4">
        <f t="shared" si="15"/>
        <v>0</v>
      </c>
      <c r="P21" s="4">
        <f t="shared" si="15"/>
        <v>0</v>
      </c>
      <c r="Q21" s="4">
        <f t="shared" si="15"/>
        <v>0</v>
      </c>
      <c r="R21" s="4">
        <f t="shared" si="15"/>
        <v>0</v>
      </c>
      <c r="S21" s="4">
        <f t="shared" si="15"/>
        <v>0</v>
      </c>
      <c r="T21" s="4">
        <f t="shared" si="15"/>
        <v>0</v>
      </c>
      <c r="U21" s="4">
        <f t="shared" si="15"/>
        <v>0</v>
      </c>
      <c r="V21" s="4">
        <f t="shared" si="15"/>
        <v>0</v>
      </c>
      <c r="W21" s="4">
        <f t="shared" si="15"/>
        <v>0</v>
      </c>
    </row>
    <row r="22" spans="1:23" x14ac:dyDescent="0.3">
      <c r="A22" s="9" t="s">
        <v>52</v>
      </c>
      <c r="B22" s="10"/>
      <c r="C22" s="4">
        <f>SUM(C23:C25)</f>
        <v>0</v>
      </c>
      <c r="D22" s="4">
        <f t="shared" ref="D22:W22" si="16">SUM(D23:D25)</f>
        <v>0</v>
      </c>
      <c r="E22" s="4">
        <f t="shared" si="16"/>
        <v>0</v>
      </c>
      <c r="F22" s="4">
        <f t="shared" si="16"/>
        <v>0</v>
      </c>
      <c r="G22" s="4">
        <f t="shared" si="16"/>
        <v>0</v>
      </c>
      <c r="H22" s="4">
        <f t="shared" si="16"/>
        <v>0</v>
      </c>
      <c r="I22" s="4">
        <f t="shared" si="16"/>
        <v>0</v>
      </c>
      <c r="J22" s="4">
        <f t="shared" si="16"/>
        <v>0</v>
      </c>
      <c r="K22" s="4">
        <f t="shared" si="16"/>
        <v>0</v>
      </c>
      <c r="L22" s="4">
        <f t="shared" si="16"/>
        <v>0</v>
      </c>
      <c r="M22" s="4">
        <f t="shared" si="16"/>
        <v>0</v>
      </c>
      <c r="N22" s="4">
        <f t="shared" si="16"/>
        <v>0</v>
      </c>
      <c r="O22" s="4">
        <f t="shared" si="16"/>
        <v>0</v>
      </c>
      <c r="P22" s="4">
        <f t="shared" si="16"/>
        <v>0</v>
      </c>
      <c r="Q22" s="4">
        <f t="shared" si="16"/>
        <v>0</v>
      </c>
      <c r="R22" s="4">
        <f t="shared" si="16"/>
        <v>0</v>
      </c>
      <c r="S22" s="4">
        <f t="shared" si="16"/>
        <v>0</v>
      </c>
      <c r="T22" s="4">
        <f t="shared" si="16"/>
        <v>0</v>
      </c>
      <c r="U22" s="4">
        <f t="shared" si="16"/>
        <v>0</v>
      </c>
      <c r="V22" s="4">
        <f t="shared" si="16"/>
        <v>0</v>
      </c>
      <c r="W22" s="4">
        <f t="shared" si="16"/>
        <v>0</v>
      </c>
    </row>
    <row r="23" spans="1:23" x14ac:dyDescent="0.3">
      <c r="A23" s="11" t="s">
        <v>53</v>
      </c>
      <c r="B23" s="27"/>
      <c r="C23" s="4">
        <f>$B23*C$11</f>
        <v>0</v>
      </c>
      <c r="D23" s="4">
        <f t="shared" ref="D23:S26" si="17">$B23*D$11</f>
        <v>0</v>
      </c>
      <c r="E23" s="4">
        <f t="shared" si="17"/>
        <v>0</v>
      </c>
      <c r="F23" s="4">
        <f t="shared" si="17"/>
        <v>0</v>
      </c>
      <c r="G23" s="4">
        <f t="shared" si="17"/>
        <v>0</v>
      </c>
      <c r="H23" s="4">
        <f t="shared" si="17"/>
        <v>0</v>
      </c>
      <c r="I23" s="4">
        <f t="shared" si="17"/>
        <v>0</v>
      </c>
      <c r="J23" s="4">
        <f t="shared" si="17"/>
        <v>0</v>
      </c>
      <c r="K23" s="4">
        <f t="shared" si="17"/>
        <v>0</v>
      </c>
      <c r="L23" s="4">
        <f t="shared" si="17"/>
        <v>0</v>
      </c>
      <c r="M23" s="4">
        <f t="shared" si="17"/>
        <v>0</v>
      </c>
      <c r="N23" s="4">
        <f t="shared" si="17"/>
        <v>0</v>
      </c>
      <c r="O23" s="4">
        <f t="shared" si="17"/>
        <v>0</v>
      </c>
      <c r="P23" s="4">
        <f t="shared" si="17"/>
        <v>0</v>
      </c>
      <c r="Q23" s="4">
        <f t="shared" si="17"/>
        <v>0</v>
      </c>
      <c r="R23" s="4">
        <f t="shared" si="17"/>
        <v>0</v>
      </c>
      <c r="S23" s="4">
        <f t="shared" si="17"/>
        <v>0</v>
      </c>
      <c r="T23" s="4">
        <f t="shared" ref="P23:W26" si="18">$B23*T$11</f>
        <v>0</v>
      </c>
      <c r="U23" s="4">
        <f t="shared" si="18"/>
        <v>0</v>
      </c>
      <c r="V23" s="4">
        <f t="shared" si="18"/>
        <v>0</v>
      </c>
      <c r="W23" s="4">
        <f t="shared" si="18"/>
        <v>0</v>
      </c>
    </row>
    <row r="24" spans="1:23" x14ac:dyDescent="0.3">
      <c r="A24" s="11" t="s">
        <v>54</v>
      </c>
      <c r="B24" s="27"/>
      <c r="C24" s="4">
        <f>$B24*C$11</f>
        <v>0</v>
      </c>
      <c r="D24" s="4">
        <f t="shared" si="17"/>
        <v>0</v>
      </c>
      <c r="E24" s="4">
        <f t="shared" si="17"/>
        <v>0</v>
      </c>
      <c r="F24" s="4">
        <f t="shared" si="17"/>
        <v>0</v>
      </c>
      <c r="G24" s="4">
        <f t="shared" si="17"/>
        <v>0</v>
      </c>
      <c r="H24" s="4">
        <f t="shared" si="17"/>
        <v>0</v>
      </c>
      <c r="I24" s="4">
        <f t="shared" si="17"/>
        <v>0</v>
      </c>
      <c r="J24" s="4">
        <f t="shared" si="17"/>
        <v>0</v>
      </c>
      <c r="K24" s="4">
        <f t="shared" si="17"/>
        <v>0</v>
      </c>
      <c r="L24" s="4">
        <f t="shared" si="17"/>
        <v>0</v>
      </c>
      <c r="M24" s="4">
        <f t="shared" si="17"/>
        <v>0</v>
      </c>
      <c r="N24" s="4">
        <f t="shared" si="17"/>
        <v>0</v>
      </c>
      <c r="O24" s="4">
        <f t="shared" si="17"/>
        <v>0</v>
      </c>
      <c r="P24" s="4">
        <f t="shared" si="18"/>
        <v>0</v>
      </c>
      <c r="Q24" s="4">
        <f t="shared" si="18"/>
        <v>0</v>
      </c>
      <c r="R24" s="4">
        <f t="shared" si="18"/>
        <v>0</v>
      </c>
      <c r="S24" s="4">
        <f t="shared" si="18"/>
        <v>0</v>
      </c>
      <c r="T24" s="4">
        <f t="shared" si="18"/>
        <v>0</v>
      </c>
      <c r="U24" s="4">
        <f t="shared" si="18"/>
        <v>0</v>
      </c>
      <c r="V24" s="4">
        <f t="shared" si="18"/>
        <v>0</v>
      </c>
      <c r="W24" s="4">
        <f>$B24*W$11</f>
        <v>0</v>
      </c>
    </row>
    <row r="25" spans="1:23" x14ac:dyDescent="0.3">
      <c r="A25" s="11" t="s">
        <v>55</v>
      </c>
      <c r="B25" s="27"/>
      <c r="C25" s="4">
        <f>$B25*C$11</f>
        <v>0</v>
      </c>
      <c r="D25" s="4">
        <f t="shared" si="17"/>
        <v>0</v>
      </c>
      <c r="E25" s="4">
        <f t="shared" si="17"/>
        <v>0</v>
      </c>
      <c r="F25" s="4">
        <f t="shared" si="17"/>
        <v>0</v>
      </c>
      <c r="G25" s="4">
        <f t="shared" si="17"/>
        <v>0</v>
      </c>
      <c r="H25" s="4">
        <f t="shared" si="17"/>
        <v>0</v>
      </c>
      <c r="I25" s="4">
        <f t="shared" si="17"/>
        <v>0</v>
      </c>
      <c r="J25" s="4">
        <f t="shared" si="17"/>
        <v>0</v>
      </c>
      <c r="K25" s="4">
        <f t="shared" si="17"/>
        <v>0</v>
      </c>
      <c r="L25" s="4">
        <f t="shared" si="17"/>
        <v>0</v>
      </c>
      <c r="M25" s="4">
        <f t="shared" si="17"/>
        <v>0</v>
      </c>
      <c r="N25" s="4">
        <f t="shared" si="17"/>
        <v>0</v>
      </c>
      <c r="O25" s="4">
        <f t="shared" si="17"/>
        <v>0</v>
      </c>
      <c r="P25" s="4">
        <f t="shared" si="18"/>
        <v>0</v>
      </c>
      <c r="Q25" s="4">
        <f t="shared" si="18"/>
        <v>0</v>
      </c>
      <c r="R25" s="4">
        <f t="shared" si="18"/>
        <v>0</v>
      </c>
      <c r="S25" s="4">
        <f t="shared" si="18"/>
        <v>0</v>
      </c>
      <c r="T25" s="4">
        <f t="shared" si="18"/>
        <v>0</v>
      </c>
      <c r="U25" s="4">
        <f t="shared" si="18"/>
        <v>0</v>
      </c>
      <c r="V25" s="4">
        <f t="shared" si="18"/>
        <v>0</v>
      </c>
      <c r="W25" s="4">
        <f t="shared" si="18"/>
        <v>0</v>
      </c>
    </row>
    <row r="26" spans="1:23" x14ac:dyDescent="0.3">
      <c r="A26" s="9" t="s">
        <v>56</v>
      </c>
      <c r="B26" s="27"/>
      <c r="C26" s="4">
        <f>$B26*C$11</f>
        <v>0</v>
      </c>
      <c r="D26" s="4">
        <f t="shared" si="17"/>
        <v>0</v>
      </c>
      <c r="E26" s="4">
        <f t="shared" si="17"/>
        <v>0</v>
      </c>
      <c r="F26" s="4">
        <f t="shared" si="17"/>
        <v>0</v>
      </c>
      <c r="G26" s="4">
        <f t="shared" si="17"/>
        <v>0</v>
      </c>
      <c r="H26" s="4">
        <f t="shared" si="17"/>
        <v>0</v>
      </c>
      <c r="I26" s="4">
        <f t="shared" si="17"/>
        <v>0</v>
      </c>
      <c r="J26" s="4">
        <f t="shared" si="17"/>
        <v>0</v>
      </c>
      <c r="K26" s="4">
        <f t="shared" si="17"/>
        <v>0</v>
      </c>
      <c r="L26" s="4">
        <f t="shared" si="17"/>
        <v>0</v>
      </c>
      <c r="M26" s="4">
        <f t="shared" si="17"/>
        <v>0</v>
      </c>
      <c r="N26" s="4">
        <f t="shared" si="17"/>
        <v>0</v>
      </c>
      <c r="O26" s="4">
        <f t="shared" si="17"/>
        <v>0</v>
      </c>
      <c r="P26" s="4">
        <f t="shared" si="18"/>
        <v>0</v>
      </c>
      <c r="Q26" s="4">
        <f t="shared" si="18"/>
        <v>0</v>
      </c>
      <c r="R26" s="4">
        <f t="shared" si="18"/>
        <v>0</v>
      </c>
      <c r="S26" s="4">
        <f t="shared" si="18"/>
        <v>0</v>
      </c>
      <c r="T26" s="4">
        <f t="shared" si="18"/>
        <v>0</v>
      </c>
      <c r="U26" s="4">
        <f t="shared" si="18"/>
        <v>0</v>
      </c>
      <c r="V26" s="4">
        <f t="shared" si="18"/>
        <v>0</v>
      </c>
      <c r="W26" s="4">
        <f t="shared" si="18"/>
        <v>0</v>
      </c>
    </row>
    <row r="27" spans="1:23" s="13" customFormat="1" ht="30" x14ac:dyDescent="0.3">
      <c r="A27" s="41" t="s">
        <v>57</v>
      </c>
      <c r="B27" s="39"/>
      <c r="C27" s="40">
        <f>SUM(C13,C21:C22,C26)</f>
        <v>0</v>
      </c>
      <c r="D27" s="40">
        <f t="shared" ref="D27:W27" si="19">SUM(D13,D21:D22,D26)</f>
        <v>0</v>
      </c>
      <c r="E27" s="40">
        <f t="shared" si="19"/>
        <v>0</v>
      </c>
      <c r="F27" s="40">
        <f t="shared" si="19"/>
        <v>0</v>
      </c>
      <c r="G27" s="40">
        <f t="shared" si="19"/>
        <v>0</v>
      </c>
      <c r="H27" s="40">
        <f t="shared" si="19"/>
        <v>0</v>
      </c>
      <c r="I27" s="45">
        <f t="shared" si="19"/>
        <v>0</v>
      </c>
      <c r="J27" s="45">
        <f t="shared" si="19"/>
        <v>0</v>
      </c>
      <c r="K27" s="45">
        <f t="shared" si="19"/>
        <v>0</v>
      </c>
      <c r="L27" s="45">
        <f t="shared" si="19"/>
        <v>0</v>
      </c>
      <c r="M27" s="45">
        <f t="shared" si="19"/>
        <v>0</v>
      </c>
      <c r="N27" s="45">
        <f t="shared" si="19"/>
        <v>0</v>
      </c>
      <c r="O27" s="45">
        <f t="shared" si="19"/>
        <v>0</v>
      </c>
      <c r="P27" s="45">
        <f t="shared" si="19"/>
        <v>0</v>
      </c>
      <c r="Q27" s="45">
        <f t="shared" si="19"/>
        <v>0</v>
      </c>
      <c r="R27" s="45">
        <f t="shared" si="19"/>
        <v>0</v>
      </c>
      <c r="S27" s="45">
        <f t="shared" si="19"/>
        <v>0</v>
      </c>
      <c r="T27" s="45">
        <f t="shared" si="19"/>
        <v>0</v>
      </c>
      <c r="U27" s="45">
        <f t="shared" si="19"/>
        <v>0</v>
      </c>
      <c r="V27" s="45">
        <f t="shared" si="19"/>
        <v>0</v>
      </c>
      <c r="W27" s="45">
        <f t="shared" si="19"/>
        <v>0</v>
      </c>
    </row>
    <row r="28" spans="1:23" s="2" customFormat="1" x14ac:dyDescent="0.3">
      <c r="A28" s="42" t="s">
        <v>58</v>
      </c>
      <c r="B28" s="1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s="2" customFormat="1" x14ac:dyDescent="0.3">
      <c r="A29" s="42" t="s">
        <v>59</v>
      </c>
      <c r="B29" s="43"/>
      <c r="C29" s="44">
        <f>C27*C28</f>
        <v>0</v>
      </c>
      <c r="D29" s="44">
        <f t="shared" ref="D29:W29" si="20">D27*D28</f>
        <v>0</v>
      </c>
      <c r="E29" s="44">
        <f t="shared" si="20"/>
        <v>0</v>
      </c>
      <c r="F29" s="44">
        <f t="shared" si="20"/>
        <v>0</v>
      </c>
      <c r="G29" s="44">
        <f t="shared" si="20"/>
        <v>0</v>
      </c>
      <c r="H29" s="44">
        <f t="shared" si="20"/>
        <v>0</v>
      </c>
      <c r="I29" s="45">
        <f t="shared" si="20"/>
        <v>0</v>
      </c>
      <c r="J29" s="45">
        <f t="shared" si="20"/>
        <v>0</v>
      </c>
      <c r="K29" s="45">
        <f t="shared" si="20"/>
        <v>0</v>
      </c>
      <c r="L29" s="45">
        <f t="shared" si="20"/>
        <v>0</v>
      </c>
      <c r="M29" s="45">
        <f t="shared" si="20"/>
        <v>0</v>
      </c>
      <c r="N29" s="45">
        <f t="shared" si="20"/>
        <v>0</v>
      </c>
      <c r="O29" s="45">
        <f t="shared" si="20"/>
        <v>0</v>
      </c>
      <c r="P29" s="45">
        <f t="shared" si="20"/>
        <v>0</v>
      </c>
      <c r="Q29" s="45">
        <f t="shared" si="20"/>
        <v>0</v>
      </c>
      <c r="R29" s="45">
        <f t="shared" si="20"/>
        <v>0</v>
      </c>
      <c r="S29" s="45">
        <f t="shared" si="20"/>
        <v>0</v>
      </c>
      <c r="T29" s="45">
        <f t="shared" si="20"/>
        <v>0</v>
      </c>
      <c r="U29" s="45">
        <f t="shared" si="20"/>
        <v>0</v>
      </c>
      <c r="V29" s="45">
        <f t="shared" si="20"/>
        <v>0</v>
      </c>
      <c r="W29" s="45">
        <f t="shared" si="20"/>
        <v>0</v>
      </c>
    </row>
    <row r="30" spans="1:23" s="2" customFormat="1" ht="13.5" x14ac:dyDescent="0.3">
      <c r="A30" s="15" t="s">
        <v>60</v>
      </c>
      <c r="C30" s="16">
        <f>C59</f>
        <v>0</v>
      </c>
      <c r="D30" s="16">
        <f t="shared" ref="D30:W30" si="21">D59</f>
        <v>0</v>
      </c>
      <c r="E30" s="16">
        <f t="shared" si="21"/>
        <v>0</v>
      </c>
      <c r="F30" s="16">
        <f t="shared" si="21"/>
        <v>0</v>
      </c>
      <c r="G30" s="16">
        <f t="shared" si="21"/>
        <v>0</v>
      </c>
      <c r="H30" s="16">
        <f t="shared" si="21"/>
        <v>0</v>
      </c>
      <c r="I30" s="16">
        <f t="shared" si="21"/>
        <v>0</v>
      </c>
      <c r="J30" s="16">
        <f t="shared" si="21"/>
        <v>0</v>
      </c>
      <c r="K30" s="16">
        <f t="shared" si="21"/>
        <v>0</v>
      </c>
      <c r="L30" s="16">
        <f t="shared" si="21"/>
        <v>0</v>
      </c>
      <c r="M30" s="16">
        <f t="shared" si="21"/>
        <v>0</v>
      </c>
      <c r="N30" s="16">
        <f t="shared" si="21"/>
        <v>0</v>
      </c>
      <c r="O30" s="16">
        <f t="shared" si="21"/>
        <v>0</v>
      </c>
      <c r="P30" s="16">
        <f t="shared" si="21"/>
        <v>0</v>
      </c>
      <c r="Q30" s="16">
        <f t="shared" si="21"/>
        <v>0</v>
      </c>
      <c r="R30" s="16">
        <f t="shared" si="21"/>
        <v>0</v>
      </c>
      <c r="S30" s="16">
        <f t="shared" si="21"/>
        <v>0</v>
      </c>
      <c r="T30" s="16">
        <f t="shared" si="21"/>
        <v>0</v>
      </c>
      <c r="U30" s="16">
        <f t="shared" si="21"/>
        <v>0</v>
      </c>
      <c r="V30" s="16">
        <f t="shared" si="21"/>
        <v>0</v>
      </c>
      <c r="W30" s="16">
        <f t="shared" si="21"/>
        <v>0</v>
      </c>
    </row>
    <row r="31" spans="1:23" s="13" customFormat="1" ht="13.5" x14ac:dyDescent="0.3">
      <c r="A31" s="17" t="s">
        <v>61</v>
      </c>
      <c r="B31" s="18"/>
      <c r="C31" s="19">
        <f>C29-C30</f>
        <v>0</v>
      </c>
      <c r="D31" s="19">
        <f t="shared" ref="D31:W31" si="22">D29-D30</f>
        <v>0</v>
      </c>
      <c r="E31" s="19">
        <f t="shared" si="22"/>
        <v>0</v>
      </c>
      <c r="F31" s="19">
        <f t="shared" si="22"/>
        <v>0</v>
      </c>
      <c r="G31" s="19">
        <f t="shared" si="22"/>
        <v>0</v>
      </c>
      <c r="H31" s="19">
        <f t="shared" si="22"/>
        <v>0</v>
      </c>
      <c r="I31" s="19">
        <f t="shared" si="22"/>
        <v>0</v>
      </c>
      <c r="J31" s="19">
        <f t="shared" si="22"/>
        <v>0</v>
      </c>
      <c r="K31" s="19">
        <f t="shared" si="22"/>
        <v>0</v>
      </c>
      <c r="L31" s="19">
        <f t="shared" si="22"/>
        <v>0</v>
      </c>
      <c r="M31" s="19">
        <f t="shared" si="22"/>
        <v>0</v>
      </c>
      <c r="N31" s="19">
        <f t="shared" si="22"/>
        <v>0</v>
      </c>
      <c r="O31" s="19">
        <f t="shared" si="22"/>
        <v>0</v>
      </c>
      <c r="P31" s="19">
        <f t="shared" si="22"/>
        <v>0</v>
      </c>
      <c r="Q31" s="19">
        <f t="shared" si="22"/>
        <v>0</v>
      </c>
      <c r="R31" s="19">
        <f t="shared" si="22"/>
        <v>0</v>
      </c>
      <c r="S31" s="19">
        <f t="shared" si="22"/>
        <v>0</v>
      </c>
      <c r="T31" s="19">
        <f t="shared" si="22"/>
        <v>0</v>
      </c>
      <c r="U31" s="19">
        <f t="shared" si="22"/>
        <v>0</v>
      </c>
      <c r="V31" s="19">
        <f t="shared" si="22"/>
        <v>0</v>
      </c>
      <c r="W31" s="19">
        <f t="shared" si="22"/>
        <v>0</v>
      </c>
    </row>
    <row r="32" spans="1:23" s="13" customFormat="1" ht="14.25" thickBot="1" x14ac:dyDescent="0.35">
      <c r="A32" s="20" t="s">
        <v>62</v>
      </c>
      <c r="B32" s="21"/>
      <c r="C32" s="22" t="e">
        <f>C31/C30</f>
        <v>#DIV/0!</v>
      </c>
      <c r="D32" s="22" t="e">
        <f t="shared" ref="D32:W32" si="23">D31/D30</f>
        <v>#DIV/0!</v>
      </c>
      <c r="E32" s="22" t="e">
        <f t="shared" si="23"/>
        <v>#DIV/0!</v>
      </c>
      <c r="F32" s="22" t="e">
        <f t="shared" si="23"/>
        <v>#DIV/0!</v>
      </c>
      <c r="G32" s="22" t="e">
        <f t="shared" si="23"/>
        <v>#DIV/0!</v>
      </c>
      <c r="H32" s="22" t="e">
        <f t="shared" si="23"/>
        <v>#DIV/0!</v>
      </c>
      <c r="I32" s="22" t="e">
        <f t="shared" si="23"/>
        <v>#DIV/0!</v>
      </c>
      <c r="J32" s="22" t="e">
        <f t="shared" si="23"/>
        <v>#DIV/0!</v>
      </c>
      <c r="K32" s="22" t="e">
        <f t="shared" si="23"/>
        <v>#DIV/0!</v>
      </c>
      <c r="L32" s="22" t="e">
        <f t="shared" si="23"/>
        <v>#DIV/0!</v>
      </c>
      <c r="M32" s="22" t="e">
        <f t="shared" si="23"/>
        <v>#DIV/0!</v>
      </c>
      <c r="N32" s="22" t="e">
        <f t="shared" si="23"/>
        <v>#DIV/0!</v>
      </c>
      <c r="O32" s="22" t="e">
        <f t="shared" si="23"/>
        <v>#DIV/0!</v>
      </c>
      <c r="P32" s="22" t="e">
        <f t="shared" si="23"/>
        <v>#DIV/0!</v>
      </c>
      <c r="Q32" s="22" t="e">
        <f t="shared" si="23"/>
        <v>#DIV/0!</v>
      </c>
      <c r="R32" s="22" t="e">
        <f t="shared" si="23"/>
        <v>#DIV/0!</v>
      </c>
      <c r="S32" s="22" t="e">
        <f t="shared" si="23"/>
        <v>#DIV/0!</v>
      </c>
      <c r="T32" s="22" t="e">
        <f t="shared" si="23"/>
        <v>#DIV/0!</v>
      </c>
      <c r="U32" s="22" t="e">
        <f t="shared" si="23"/>
        <v>#DIV/0!</v>
      </c>
      <c r="V32" s="22" t="e">
        <f t="shared" si="23"/>
        <v>#DIV/0!</v>
      </c>
      <c r="W32" s="22" t="e">
        <f t="shared" si="23"/>
        <v>#DIV/0!</v>
      </c>
    </row>
    <row r="33" spans="1:23" s="2" customFormat="1" ht="14.25" thickTop="1" x14ac:dyDescent="0.3">
      <c r="A33" s="23"/>
      <c r="B33" s="24"/>
      <c r="C33" s="25"/>
      <c r="D33" s="25"/>
      <c r="E33" s="25"/>
      <c r="F33" s="25"/>
      <c r="G33" s="25"/>
      <c r="H33" s="25"/>
      <c r="I33" s="25"/>
    </row>
    <row r="34" spans="1:23" s="2" customFormat="1" ht="13.5" x14ac:dyDescent="0.3">
      <c r="A34" s="23"/>
      <c r="B34" s="24"/>
      <c r="C34" s="25"/>
      <c r="D34" s="25"/>
      <c r="E34" s="25"/>
      <c r="F34" s="25"/>
      <c r="G34" s="25"/>
      <c r="H34" s="25"/>
      <c r="I34" s="25"/>
    </row>
    <row r="35" spans="1:23" s="2" customFormat="1" ht="18" x14ac:dyDescent="0.35">
      <c r="A35" s="29" t="s">
        <v>63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s="2" customFormat="1" ht="40.5" x14ac:dyDescent="0.3">
      <c r="A36" s="31" t="s">
        <v>64</v>
      </c>
      <c r="B36" s="31"/>
      <c r="C36" s="31" t="s">
        <v>0</v>
      </c>
      <c r="D36" s="31" t="s">
        <v>1</v>
      </c>
      <c r="E36" s="31" t="s">
        <v>2</v>
      </c>
      <c r="F36" s="31" t="s">
        <v>3</v>
      </c>
      <c r="G36" s="31" t="s">
        <v>4</v>
      </c>
      <c r="H36" s="31" t="s">
        <v>5</v>
      </c>
      <c r="I36" s="34" t="s">
        <v>6</v>
      </c>
      <c r="J36" s="34" t="s">
        <v>7</v>
      </c>
      <c r="K36" s="34" t="s">
        <v>8</v>
      </c>
      <c r="L36" s="34" t="s">
        <v>9</v>
      </c>
      <c r="M36" s="34" t="s">
        <v>10</v>
      </c>
      <c r="N36" s="34" t="s">
        <v>11</v>
      </c>
      <c r="O36" s="34" t="s">
        <v>12</v>
      </c>
      <c r="P36" s="34" t="s">
        <v>13</v>
      </c>
      <c r="Q36" s="34" t="s">
        <v>14</v>
      </c>
      <c r="R36" s="34" t="s">
        <v>15</v>
      </c>
      <c r="S36" s="34" t="s">
        <v>16</v>
      </c>
      <c r="T36" s="34" t="s">
        <v>17</v>
      </c>
      <c r="U36" s="34" t="s">
        <v>18</v>
      </c>
      <c r="V36" s="34" t="s">
        <v>19</v>
      </c>
      <c r="W36" s="34" t="s">
        <v>20</v>
      </c>
    </row>
    <row r="37" spans="1:23" s="2" customFormat="1" ht="13.5" x14ac:dyDescent="0.3">
      <c r="A37" s="3" t="s">
        <v>21</v>
      </c>
      <c r="C37" s="4">
        <v>600</v>
      </c>
      <c r="D37" s="4">
        <v>1200</v>
      </c>
      <c r="E37" s="4">
        <v>0</v>
      </c>
      <c r="F37" s="4">
        <v>3500</v>
      </c>
      <c r="G37" s="4">
        <v>0</v>
      </c>
      <c r="H37" s="4">
        <v>0</v>
      </c>
      <c r="I37" s="4"/>
      <c r="J37" s="5">
        <v>5000</v>
      </c>
      <c r="K37" s="4"/>
      <c r="L37" s="4"/>
      <c r="M37" s="4"/>
      <c r="N37" s="5">
        <v>9382.2150611752259</v>
      </c>
      <c r="O37" s="4"/>
      <c r="P37" s="5">
        <v>12217.919999999895</v>
      </c>
      <c r="Q37" s="4"/>
      <c r="R37" s="5">
        <v>6684.7750000000533</v>
      </c>
      <c r="S37" s="4"/>
      <c r="T37" s="5">
        <v>18100.135061175173</v>
      </c>
      <c r="U37" s="4"/>
      <c r="V37" s="5">
        <v>12566.99006117522</v>
      </c>
      <c r="W37" s="4"/>
    </row>
    <row r="38" spans="1:23" s="2" customFormat="1" ht="13.5" x14ac:dyDescent="0.3">
      <c r="A38" s="3" t="s">
        <v>22</v>
      </c>
      <c r="C38" s="4">
        <v>0</v>
      </c>
      <c r="D38" s="4">
        <v>0</v>
      </c>
      <c r="E38" s="4">
        <v>1600</v>
      </c>
      <c r="F38" s="4">
        <v>0</v>
      </c>
      <c r="G38" s="4">
        <v>3600</v>
      </c>
      <c r="H38" s="4">
        <v>3600</v>
      </c>
      <c r="I38" s="4">
        <v>1725.3528102692519</v>
      </c>
      <c r="J38" s="4"/>
      <c r="K38" s="4">
        <v>2464.7897289560478</v>
      </c>
      <c r="L38" s="4">
        <v>3697.1845934340963</v>
      </c>
      <c r="M38" s="4">
        <v>3697.1845934340963</v>
      </c>
      <c r="N38" s="4"/>
      <c r="O38" s="4">
        <v>4613.422671342596</v>
      </c>
      <c r="P38" s="4"/>
      <c r="Q38" s="4">
        <v>1725.3528102692519</v>
      </c>
      <c r="R38" s="4"/>
      <c r="S38" s="4">
        <v>1725.3528102692519</v>
      </c>
      <c r="T38" s="4"/>
      <c r="U38" s="4">
        <v>4613.422671342596</v>
      </c>
      <c r="V38" s="4"/>
      <c r="W38" s="4">
        <v>4613.422671342596</v>
      </c>
    </row>
    <row r="39" spans="1:23" s="2" customFormat="1" ht="13.5" x14ac:dyDescent="0.3">
      <c r="A39" s="3" t="s">
        <v>23</v>
      </c>
      <c r="C39" s="4">
        <v>0</v>
      </c>
      <c r="D39" s="4">
        <v>0</v>
      </c>
      <c r="E39" s="4">
        <v>1900</v>
      </c>
      <c r="F39" s="4">
        <v>0</v>
      </c>
      <c r="G39" s="4">
        <v>3900</v>
      </c>
      <c r="H39" s="4">
        <v>3900</v>
      </c>
      <c r="I39" s="4">
        <v>1774.6471897307499</v>
      </c>
      <c r="J39" s="4"/>
      <c r="K39" s="4">
        <v>2535.2102710439322</v>
      </c>
      <c r="L39" s="4">
        <v>3802.8154065658982</v>
      </c>
      <c r="M39" s="4">
        <v>3802.8154065658982</v>
      </c>
      <c r="N39" s="4"/>
      <c r="O39" s="4">
        <v>4768.7923898326299</v>
      </c>
      <c r="P39" s="4"/>
      <c r="Q39" s="4">
        <v>10492.567189730642</v>
      </c>
      <c r="R39" s="4"/>
      <c r="S39" s="4">
        <v>4959.4221897308016</v>
      </c>
      <c r="T39" s="4"/>
      <c r="U39" s="4">
        <v>13486.712389832577</v>
      </c>
      <c r="V39" s="4"/>
      <c r="W39" s="4">
        <v>7953.5673898326249</v>
      </c>
    </row>
    <row r="40" spans="1:23" s="2" customFormat="1" ht="13.5" x14ac:dyDescent="0.3">
      <c r="A40" s="3" t="s">
        <v>24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12500</v>
      </c>
      <c r="I40" s="4"/>
      <c r="J40" s="4"/>
      <c r="K40" s="4"/>
      <c r="L40" s="4"/>
      <c r="M40" s="4">
        <v>12500</v>
      </c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s="2" customFormat="1" ht="13.5" x14ac:dyDescent="0.3">
      <c r="A41" s="6" t="s">
        <v>25</v>
      </c>
      <c r="B41" s="7"/>
      <c r="C41" s="5">
        <v>600</v>
      </c>
      <c r="D41" s="5">
        <v>1200</v>
      </c>
      <c r="E41" s="5">
        <v>3500</v>
      </c>
      <c r="F41" s="5">
        <v>3500</v>
      </c>
      <c r="G41" s="5">
        <v>7500</v>
      </c>
      <c r="H41" s="5">
        <v>20000</v>
      </c>
      <c r="I41" s="5">
        <f>SUM(I37:I40)</f>
        <v>3500.0000000000018</v>
      </c>
      <c r="J41" s="5">
        <v>5000</v>
      </c>
      <c r="K41" s="5">
        <v>5000</v>
      </c>
      <c r="L41" s="5">
        <v>7500</v>
      </c>
      <c r="M41" s="5">
        <v>20000</v>
      </c>
      <c r="N41" s="5">
        <v>9382.2150611752259</v>
      </c>
      <c r="O41" s="5">
        <v>9382.2150611752259</v>
      </c>
      <c r="P41" s="5">
        <v>12217.919999999895</v>
      </c>
      <c r="Q41" s="5">
        <v>12217.919999999895</v>
      </c>
      <c r="R41" s="5">
        <v>6684.7750000000533</v>
      </c>
      <c r="S41" s="5">
        <v>6684.7750000000533</v>
      </c>
      <c r="T41" s="5">
        <v>18100.135061175173</v>
      </c>
      <c r="U41" s="5">
        <v>18100.135061175173</v>
      </c>
      <c r="V41" s="5">
        <v>12566.99006117522</v>
      </c>
      <c r="W41" s="5">
        <v>12566.99006117522</v>
      </c>
    </row>
    <row r="42" spans="1:23" s="8" customFormat="1" ht="54" x14ac:dyDescent="0.3">
      <c r="A42" s="33"/>
      <c r="B42" s="31" t="s">
        <v>27</v>
      </c>
      <c r="C42" s="31" t="str">
        <f>"Coût annuel estimé      "&amp;C$6</f>
        <v>Coût annuel estimé      Da</v>
      </c>
      <c r="D42" s="31" t="str">
        <f>"Coût annuel estimé      "&amp;D$6</f>
        <v>Coût annuel estimé      Db</v>
      </c>
      <c r="E42" s="31" t="str">
        <f>"Coût annuel estimé      "&amp;E$6</f>
        <v>Coût annuel estimé      Dc</v>
      </c>
      <c r="F42" s="31" t="str">
        <f>"Coût annuel estimé      "&amp;F$6</f>
        <v>Coût annuel estimé      Dc1</v>
      </c>
      <c r="G42" s="31" t="str">
        <f t="shared" ref="G42:H42" si="24">"Coût annuel estimé      "&amp;G$6</f>
        <v>Coût annuel estimé      Dd</v>
      </c>
      <c r="H42" s="31" t="str">
        <f t="shared" si="24"/>
        <v>Coût annuel estimé      De</v>
      </c>
      <c r="I42" s="34" t="s">
        <v>28</v>
      </c>
      <c r="J42" s="34" t="s">
        <v>29</v>
      </c>
      <c r="K42" s="34" t="s">
        <v>30</v>
      </c>
      <c r="L42" s="34" t="s">
        <v>31</v>
      </c>
      <c r="M42" s="34" t="s">
        <v>32</v>
      </c>
      <c r="N42" s="34" t="s">
        <v>33</v>
      </c>
      <c r="O42" s="34" t="s">
        <v>34</v>
      </c>
      <c r="P42" s="34" t="s">
        <v>35</v>
      </c>
      <c r="Q42" s="34" t="s">
        <v>36</v>
      </c>
      <c r="R42" s="34" t="s">
        <v>37</v>
      </c>
      <c r="S42" s="34" t="s">
        <v>38</v>
      </c>
      <c r="T42" s="34" t="s">
        <v>39</v>
      </c>
      <c r="U42" s="34" t="s">
        <v>40</v>
      </c>
      <c r="V42" s="34" t="s">
        <v>41</v>
      </c>
      <c r="W42" s="34" t="s">
        <v>42</v>
      </c>
    </row>
    <row r="43" spans="1:23" x14ac:dyDescent="0.3">
      <c r="A43" s="9" t="s">
        <v>43</v>
      </c>
      <c r="B43" s="10"/>
      <c r="C43" s="4">
        <f t="shared" ref="C43:W43" si="25">SUM(C44:C46)</f>
        <v>0</v>
      </c>
      <c r="D43" s="4">
        <f>SUM(D44:D46)</f>
        <v>0</v>
      </c>
      <c r="E43" s="4">
        <f t="shared" ref="E43:W43" si="26">SUM(E44:E46)</f>
        <v>0</v>
      </c>
      <c r="F43" s="4">
        <f t="shared" si="26"/>
        <v>0</v>
      </c>
      <c r="G43" s="4">
        <f t="shared" si="26"/>
        <v>0</v>
      </c>
      <c r="H43" s="4">
        <f t="shared" si="26"/>
        <v>0</v>
      </c>
      <c r="I43" s="4">
        <f>SUM(I44:I46)</f>
        <v>0</v>
      </c>
      <c r="J43" s="4">
        <f t="shared" si="26"/>
        <v>0</v>
      </c>
      <c r="K43" s="4">
        <f t="shared" si="26"/>
        <v>0</v>
      </c>
      <c r="L43" s="4">
        <f t="shared" si="26"/>
        <v>0</v>
      </c>
      <c r="M43" s="4">
        <f t="shared" si="26"/>
        <v>0</v>
      </c>
      <c r="N43" s="4">
        <f t="shared" si="26"/>
        <v>0</v>
      </c>
      <c r="O43" s="4">
        <f t="shared" si="26"/>
        <v>0</v>
      </c>
      <c r="P43" s="4">
        <f t="shared" si="26"/>
        <v>0</v>
      </c>
      <c r="Q43" s="4">
        <f t="shared" si="26"/>
        <v>0</v>
      </c>
      <c r="R43" s="4">
        <f t="shared" si="26"/>
        <v>0</v>
      </c>
      <c r="S43" s="4">
        <f t="shared" si="26"/>
        <v>0</v>
      </c>
      <c r="T43" s="4">
        <f t="shared" si="26"/>
        <v>0</v>
      </c>
      <c r="U43" s="4">
        <f t="shared" si="26"/>
        <v>0</v>
      </c>
      <c r="V43" s="4">
        <f t="shared" si="26"/>
        <v>0</v>
      </c>
      <c r="W43" s="4">
        <f t="shared" si="26"/>
        <v>0</v>
      </c>
    </row>
    <row r="44" spans="1:23" x14ac:dyDescent="0.3">
      <c r="A44" s="11" t="s">
        <v>44</v>
      </c>
      <c r="B44" s="10"/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</row>
    <row r="45" spans="1:23" x14ac:dyDescent="0.3">
      <c r="A45" s="11" t="s">
        <v>45</v>
      </c>
      <c r="B45" s="26"/>
      <c r="C45" s="4">
        <f>$B45*1</f>
        <v>0</v>
      </c>
      <c r="D45" s="4">
        <f>$B45*1</f>
        <v>0</v>
      </c>
      <c r="E45" s="4">
        <f t="shared" ref="E45:W45" si="27">$B45*1</f>
        <v>0</v>
      </c>
      <c r="F45" s="4">
        <f t="shared" si="27"/>
        <v>0</v>
      </c>
      <c r="G45" s="4">
        <f t="shared" si="27"/>
        <v>0</v>
      </c>
      <c r="H45" s="4">
        <f t="shared" si="27"/>
        <v>0</v>
      </c>
      <c r="I45" s="4">
        <f>$B45*1</f>
        <v>0</v>
      </c>
      <c r="J45" s="4">
        <f t="shared" si="27"/>
        <v>0</v>
      </c>
      <c r="K45" s="4">
        <f t="shared" si="27"/>
        <v>0</v>
      </c>
      <c r="L45" s="4">
        <f t="shared" si="27"/>
        <v>0</v>
      </c>
      <c r="M45" s="4">
        <f t="shared" si="27"/>
        <v>0</v>
      </c>
      <c r="N45" s="4">
        <f t="shared" si="27"/>
        <v>0</v>
      </c>
      <c r="O45" s="4">
        <f t="shared" si="27"/>
        <v>0</v>
      </c>
      <c r="P45" s="4">
        <f t="shared" si="27"/>
        <v>0</v>
      </c>
      <c r="Q45" s="4">
        <f t="shared" si="27"/>
        <v>0</v>
      </c>
      <c r="R45" s="4">
        <f t="shared" si="27"/>
        <v>0</v>
      </c>
      <c r="S45" s="4">
        <f t="shared" si="27"/>
        <v>0</v>
      </c>
      <c r="T45" s="4">
        <f t="shared" si="27"/>
        <v>0</v>
      </c>
      <c r="U45" s="4">
        <f t="shared" si="27"/>
        <v>0</v>
      </c>
      <c r="V45" s="4">
        <f t="shared" si="27"/>
        <v>0</v>
      </c>
      <c r="W45" s="4">
        <f t="shared" si="27"/>
        <v>0</v>
      </c>
    </row>
    <row r="46" spans="1:23" x14ac:dyDescent="0.3">
      <c r="A46" s="11" t="s">
        <v>46</v>
      </c>
      <c r="B46" s="10"/>
      <c r="C46" s="4">
        <f t="shared" ref="C46:W46" si="28">SUM(C47:C50)</f>
        <v>0</v>
      </c>
      <c r="D46" s="4">
        <f t="shared" si="28"/>
        <v>0</v>
      </c>
      <c r="E46" s="4">
        <f t="shared" si="28"/>
        <v>0</v>
      </c>
      <c r="F46" s="4">
        <f t="shared" si="28"/>
        <v>0</v>
      </c>
      <c r="G46" s="4">
        <f t="shared" si="28"/>
        <v>0</v>
      </c>
      <c r="H46" s="4">
        <f t="shared" si="28"/>
        <v>0</v>
      </c>
      <c r="I46" s="4">
        <f t="shared" si="28"/>
        <v>0</v>
      </c>
      <c r="J46" s="4">
        <f t="shared" si="28"/>
        <v>0</v>
      </c>
      <c r="K46" s="4">
        <f t="shared" si="28"/>
        <v>0</v>
      </c>
      <c r="L46" s="4">
        <f t="shared" si="28"/>
        <v>0</v>
      </c>
      <c r="M46" s="4">
        <f t="shared" si="28"/>
        <v>0</v>
      </c>
      <c r="N46" s="4">
        <f t="shared" si="28"/>
        <v>0</v>
      </c>
      <c r="O46" s="4">
        <f t="shared" si="28"/>
        <v>0</v>
      </c>
      <c r="P46" s="4">
        <f t="shared" si="28"/>
        <v>0</v>
      </c>
      <c r="Q46" s="4">
        <f t="shared" si="28"/>
        <v>0</v>
      </c>
      <c r="R46" s="4">
        <f t="shared" si="28"/>
        <v>0</v>
      </c>
      <c r="S46" s="4">
        <f t="shared" si="28"/>
        <v>0</v>
      </c>
      <c r="T46" s="4">
        <f t="shared" si="28"/>
        <v>0</v>
      </c>
      <c r="U46" s="4">
        <f t="shared" si="28"/>
        <v>0</v>
      </c>
      <c r="V46" s="4">
        <f t="shared" si="28"/>
        <v>0</v>
      </c>
      <c r="W46" s="4">
        <f t="shared" si="28"/>
        <v>0</v>
      </c>
    </row>
    <row r="47" spans="1:23" x14ac:dyDescent="0.3">
      <c r="A47" s="12" t="s">
        <v>47</v>
      </c>
      <c r="B47" s="27"/>
      <c r="C47" s="4">
        <f>$B47*C$37</f>
        <v>0</v>
      </c>
      <c r="D47" s="4">
        <f>$B47*D$37</f>
        <v>0</v>
      </c>
      <c r="E47" s="4">
        <f t="shared" ref="E47:W47" si="29">$B47*E$37</f>
        <v>0</v>
      </c>
      <c r="F47" s="4">
        <f t="shared" si="29"/>
        <v>0</v>
      </c>
      <c r="G47" s="4">
        <f t="shared" si="29"/>
        <v>0</v>
      </c>
      <c r="H47" s="4">
        <f t="shared" si="29"/>
        <v>0</v>
      </c>
      <c r="I47" s="4">
        <f>$B47*I$37</f>
        <v>0</v>
      </c>
      <c r="J47" s="4">
        <f t="shared" si="29"/>
        <v>0</v>
      </c>
      <c r="K47" s="4">
        <f t="shared" si="29"/>
        <v>0</v>
      </c>
      <c r="L47" s="4">
        <f t="shared" si="29"/>
        <v>0</v>
      </c>
      <c r="M47" s="4">
        <f t="shared" si="29"/>
        <v>0</v>
      </c>
      <c r="N47" s="4">
        <f t="shared" si="29"/>
        <v>0</v>
      </c>
      <c r="O47" s="4">
        <f t="shared" si="29"/>
        <v>0</v>
      </c>
      <c r="P47" s="4">
        <f t="shared" si="29"/>
        <v>0</v>
      </c>
      <c r="Q47" s="4">
        <f t="shared" si="29"/>
        <v>0</v>
      </c>
      <c r="R47" s="4">
        <f t="shared" si="29"/>
        <v>0</v>
      </c>
      <c r="S47" s="4">
        <f t="shared" si="29"/>
        <v>0</v>
      </c>
      <c r="T47" s="4">
        <f t="shared" si="29"/>
        <v>0</v>
      </c>
      <c r="U47" s="4">
        <f t="shared" si="29"/>
        <v>0</v>
      </c>
      <c r="V47" s="4">
        <f t="shared" si="29"/>
        <v>0</v>
      </c>
      <c r="W47" s="4">
        <f t="shared" si="29"/>
        <v>0</v>
      </c>
    </row>
    <row r="48" spans="1:23" x14ac:dyDescent="0.3">
      <c r="A48" s="12" t="s">
        <v>48</v>
      </c>
      <c r="B48" s="27"/>
      <c r="C48" s="4">
        <f>$B48*C$38</f>
        <v>0</v>
      </c>
      <c r="D48" s="4">
        <f>$B48*D$38</f>
        <v>0</v>
      </c>
      <c r="E48" s="4">
        <f t="shared" ref="E48:W48" si="30">$B48*E$38</f>
        <v>0</v>
      </c>
      <c r="F48" s="4">
        <f t="shared" si="30"/>
        <v>0</v>
      </c>
      <c r="G48" s="4">
        <f t="shared" si="30"/>
        <v>0</v>
      </c>
      <c r="H48" s="4">
        <f t="shared" si="30"/>
        <v>0</v>
      </c>
      <c r="I48" s="4">
        <f>$B48*I$38</f>
        <v>0</v>
      </c>
      <c r="J48" s="4">
        <f t="shared" si="30"/>
        <v>0</v>
      </c>
      <c r="K48" s="4">
        <f t="shared" si="30"/>
        <v>0</v>
      </c>
      <c r="L48" s="4">
        <f t="shared" si="30"/>
        <v>0</v>
      </c>
      <c r="M48" s="4">
        <f t="shared" si="30"/>
        <v>0</v>
      </c>
      <c r="N48" s="4">
        <f t="shared" si="30"/>
        <v>0</v>
      </c>
      <c r="O48" s="4">
        <f t="shared" si="30"/>
        <v>0</v>
      </c>
      <c r="P48" s="4">
        <f t="shared" si="30"/>
        <v>0</v>
      </c>
      <c r="Q48" s="4">
        <f t="shared" si="30"/>
        <v>0</v>
      </c>
      <c r="R48" s="4">
        <f t="shared" si="30"/>
        <v>0</v>
      </c>
      <c r="S48" s="4">
        <f t="shared" si="30"/>
        <v>0</v>
      </c>
      <c r="T48" s="4">
        <f t="shared" si="30"/>
        <v>0</v>
      </c>
      <c r="U48" s="4">
        <f t="shared" si="30"/>
        <v>0</v>
      </c>
      <c r="V48" s="4">
        <f t="shared" si="30"/>
        <v>0</v>
      </c>
      <c r="W48" s="4">
        <f t="shared" si="30"/>
        <v>0</v>
      </c>
    </row>
    <row r="49" spans="1:23" x14ac:dyDescent="0.3">
      <c r="A49" s="12" t="s">
        <v>49</v>
      </c>
      <c r="B49" s="27"/>
      <c r="C49" s="4">
        <f>$B49*C$39</f>
        <v>0</v>
      </c>
      <c r="D49" s="4">
        <f>$B49*D$39</f>
        <v>0</v>
      </c>
      <c r="E49" s="4">
        <f t="shared" ref="E49:W49" si="31">$B49*E$39</f>
        <v>0</v>
      </c>
      <c r="F49" s="4">
        <f t="shared" si="31"/>
        <v>0</v>
      </c>
      <c r="G49" s="4">
        <f t="shared" si="31"/>
        <v>0</v>
      </c>
      <c r="H49" s="4">
        <f t="shared" si="31"/>
        <v>0</v>
      </c>
      <c r="I49" s="4">
        <f t="shared" si="31"/>
        <v>0</v>
      </c>
      <c r="J49" s="4">
        <f t="shared" si="31"/>
        <v>0</v>
      </c>
      <c r="K49" s="4">
        <f t="shared" si="31"/>
        <v>0</v>
      </c>
      <c r="L49" s="4">
        <f t="shared" si="31"/>
        <v>0</v>
      </c>
      <c r="M49" s="4">
        <f t="shared" si="31"/>
        <v>0</v>
      </c>
      <c r="N49" s="4">
        <f t="shared" si="31"/>
        <v>0</v>
      </c>
      <c r="O49" s="4">
        <f t="shared" si="31"/>
        <v>0</v>
      </c>
      <c r="P49" s="4">
        <f t="shared" si="31"/>
        <v>0</v>
      </c>
      <c r="Q49" s="4">
        <f t="shared" si="31"/>
        <v>0</v>
      </c>
      <c r="R49" s="4">
        <f t="shared" si="31"/>
        <v>0</v>
      </c>
      <c r="S49" s="4">
        <f t="shared" si="31"/>
        <v>0</v>
      </c>
      <c r="T49" s="4">
        <f t="shared" si="31"/>
        <v>0</v>
      </c>
      <c r="U49" s="4">
        <f t="shared" si="31"/>
        <v>0</v>
      </c>
      <c r="V49" s="4">
        <f t="shared" si="31"/>
        <v>0</v>
      </c>
      <c r="W49" s="4">
        <f t="shared" si="31"/>
        <v>0</v>
      </c>
    </row>
    <row r="50" spans="1:23" x14ac:dyDescent="0.3">
      <c r="A50" s="12" t="s">
        <v>50</v>
      </c>
      <c r="B50" s="27"/>
      <c r="C50" s="4">
        <f>$B50*C$40</f>
        <v>0</v>
      </c>
      <c r="D50" s="4">
        <f>$B50*D$40</f>
        <v>0</v>
      </c>
      <c r="E50" s="4">
        <f t="shared" ref="E50:W50" si="32">$B50*E$40</f>
        <v>0</v>
      </c>
      <c r="F50" s="4">
        <f t="shared" si="32"/>
        <v>0</v>
      </c>
      <c r="G50" s="4">
        <f t="shared" si="32"/>
        <v>0</v>
      </c>
      <c r="H50" s="4">
        <f t="shared" si="32"/>
        <v>0</v>
      </c>
      <c r="I50" s="4">
        <f t="shared" si="32"/>
        <v>0</v>
      </c>
      <c r="J50" s="4">
        <f t="shared" si="32"/>
        <v>0</v>
      </c>
      <c r="K50" s="4">
        <f t="shared" si="32"/>
        <v>0</v>
      </c>
      <c r="L50" s="4">
        <f t="shared" si="32"/>
        <v>0</v>
      </c>
      <c r="M50" s="4">
        <f t="shared" si="32"/>
        <v>0</v>
      </c>
      <c r="N50" s="4">
        <f t="shared" si="32"/>
        <v>0</v>
      </c>
      <c r="O50" s="4">
        <f t="shared" si="32"/>
        <v>0</v>
      </c>
      <c r="P50" s="4">
        <f t="shared" si="32"/>
        <v>0</v>
      </c>
      <c r="Q50" s="4">
        <f t="shared" si="32"/>
        <v>0</v>
      </c>
      <c r="R50" s="4">
        <f t="shared" si="32"/>
        <v>0</v>
      </c>
      <c r="S50" s="4">
        <f t="shared" si="32"/>
        <v>0</v>
      </c>
      <c r="T50" s="4">
        <f t="shared" si="32"/>
        <v>0</v>
      </c>
      <c r="U50" s="4">
        <f t="shared" si="32"/>
        <v>0</v>
      </c>
      <c r="V50" s="4">
        <f t="shared" si="32"/>
        <v>0</v>
      </c>
      <c r="W50" s="4">
        <f t="shared" si="32"/>
        <v>0</v>
      </c>
    </row>
    <row r="51" spans="1:23" x14ac:dyDescent="0.3">
      <c r="A51" s="9" t="s">
        <v>51</v>
      </c>
      <c r="B51" s="26"/>
      <c r="C51" s="4">
        <f>$B51*C$41</f>
        <v>0</v>
      </c>
      <c r="D51" s="4">
        <f>$B51*D$41</f>
        <v>0</v>
      </c>
      <c r="E51" s="4">
        <f t="shared" ref="E51:W51" si="33">$B51*E$41</f>
        <v>0</v>
      </c>
      <c r="F51" s="4">
        <f t="shared" si="33"/>
        <v>0</v>
      </c>
      <c r="G51" s="4">
        <f t="shared" si="33"/>
        <v>0</v>
      </c>
      <c r="H51" s="4">
        <f t="shared" si="33"/>
        <v>0</v>
      </c>
      <c r="I51" s="4">
        <f>$B51*I$41</f>
        <v>0</v>
      </c>
      <c r="J51" s="4">
        <f t="shared" si="33"/>
        <v>0</v>
      </c>
      <c r="K51" s="4">
        <f t="shared" si="33"/>
        <v>0</v>
      </c>
      <c r="L51" s="4">
        <f t="shared" si="33"/>
        <v>0</v>
      </c>
      <c r="M51" s="4">
        <f t="shared" si="33"/>
        <v>0</v>
      </c>
      <c r="N51" s="4">
        <f t="shared" si="33"/>
        <v>0</v>
      </c>
      <c r="O51" s="4">
        <f t="shared" si="33"/>
        <v>0</v>
      </c>
      <c r="P51" s="4">
        <f t="shared" si="33"/>
        <v>0</v>
      </c>
      <c r="Q51" s="4">
        <f t="shared" si="33"/>
        <v>0</v>
      </c>
      <c r="R51" s="4">
        <f t="shared" si="33"/>
        <v>0</v>
      </c>
      <c r="S51" s="4">
        <f t="shared" si="33"/>
        <v>0</v>
      </c>
      <c r="T51" s="4">
        <f t="shared" si="33"/>
        <v>0</v>
      </c>
      <c r="U51" s="4">
        <f t="shared" si="33"/>
        <v>0</v>
      </c>
      <c r="V51" s="4">
        <f t="shared" si="33"/>
        <v>0</v>
      </c>
      <c r="W51" s="4">
        <f t="shared" si="33"/>
        <v>0</v>
      </c>
    </row>
    <row r="52" spans="1:23" x14ac:dyDescent="0.3">
      <c r="A52" s="9" t="s">
        <v>52</v>
      </c>
      <c r="B52" s="10"/>
      <c r="C52" s="4">
        <f>SUM(C53:C55)</f>
        <v>0</v>
      </c>
      <c r="D52" s="4">
        <f>SUM(D53:D55)</f>
        <v>0</v>
      </c>
      <c r="E52" s="4">
        <f t="shared" ref="E52:W52" si="34">SUM(E53:E55)</f>
        <v>0</v>
      </c>
      <c r="F52" s="4">
        <f t="shared" si="34"/>
        <v>0</v>
      </c>
      <c r="G52" s="4">
        <f t="shared" si="34"/>
        <v>0</v>
      </c>
      <c r="H52" s="4">
        <f t="shared" si="34"/>
        <v>0</v>
      </c>
      <c r="I52" s="4">
        <f t="shared" si="34"/>
        <v>0</v>
      </c>
      <c r="J52" s="4">
        <f t="shared" si="34"/>
        <v>0</v>
      </c>
      <c r="K52" s="4">
        <f t="shared" si="34"/>
        <v>0</v>
      </c>
      <c r="L52" s="4">
        <f t="shared" si="34"/>
        <v>0</v>
      </c>
      <c r="M52" s="4">
        <f t="shared" si="34"/>
        <v>0</v>
      </c>
      <c r="N52" s="4">
        <f t="shared" si="34"/>
        <v>0</v>
      </c>
      <c r="O52" s="4">
        <f t="shared" si="34"/>
        <v>0</v>
      </c>
      <c r="P52" s="4">
        <f t="shared" si="34"/>
        <v>0</v>
      </c>
      <c r="Q52" s="4">
        <f t="shared" si="34"/>
        <v>0</v>
      </c>
      <c r="R52" s="4">
        <f t="shared" si="34"/>
        <v>0</v>
      </c>
      <c r="S52" s="4">
        <f t="shared" si="34"/>
        <v>0</v>
      </c>
      <c r="T52" s="4">
        <f t="shared" si="34"/>
        <v>0</v>
      </c>
      <c r="U52" s="4">
        <f t="shared" si="34"/>
        <v>0</v>
      </c>
      <c r="V52" s="4">
        <f t="shared" si="34"/>
        <v>0</v>
      </c>
      <c r="W52" s="4">
        <f t="shared" si="34"/>
        <v>0</v>
      </c>
    </row>
    <row r="53" spans="1:23" x14ac:dyDescent="0.3">
      <c r="A53" s="11" t="s">
        <v>53</v>
      </c>
      <c r="B53" s="27"/>
      <c r="C53" s="4">
        <f>$B53*C$41</f>
        <v>0</v>
      </c>
      <c r="D53" s="4">
        <f>$B53*D$41</f>
        <v>0</v>
      </c>
      <c r="E53" s="4">
        <f t="shared" ref="E53:T56" si="35">$B53*E$41</f>
        <v>0</v>
      </c>
      <c r="F53" s="4">
        <f t="shared" si="35"/>
        <v>0</v>
      </c>
      <c r="G53" s="4">
        <f t="shared" si="35"/>
        <v>0</v>
      </c>
      <c r="H53" s="4">
        <f t="shared" si="35"/>
        <v>0</v>
      </c>
      <c r="I53" s="4">
        <f t="shared" si="35"/>
        <v>0</v>
      </c>
      <c r="J53" s="4">
        <f t="shared" si="35"/>
        <v>0</v>
      </c>
      <c r="K53" s="4">
        <f t="shared" si="35"/>
        <v>0</v>
      </c>
      <c r="L53" s="4">
        <f t="shared" si="35"/>
        <v>0</v>
      </c>
      <c r="M53" s="4">
        <f t="shared" si="35"/>
        <v>0</v>
      </c>
      <c r="N53" s="4">
        <f t="shared" si="35"/>
        <v>0</v>
      </c>
      <c r="O53" s="4">
        <f t="shared" si="35"/>
        <v>0</v>
      </c>
      <c r="P53" s="4">
        <f t="shared" si="35"/>
        <v>0</v>
      </c>
      <c r="Q53" s="4">
        <f t="shared" si="35"/>
        <v>0</v>
      </c>
      <c r="R53" s="4">
        <f t="shared" si="35"/>
        <v>0</v>
      </c>
      <c r="S53" s="4">
        <f t="shared" si="35"/>
        <v>0</v>
      </c>
      <c r="T53" s="4">
        <f t="shared" si="35"/>
        <v>0</v>
      </c>
      <c r="U53" s="4">
        <f t="shared" ref="U53:W56" si="36">$B53*U$41</f>
        <v>0</v>
      </c>
      <c r="V53" s="4">
        <f t="shared" si="36"/>
        <v>0</v>
      </c>
      <c r="W53" s="4">
        <f t="shared" si="36"/>
        <v>0</v>
      </c>
    </row>
    <row r="54" spans="1:23" x14ac:dyDescent="0.3">
      <c r="A54" s="11" t="s">
        <v>54</v>
      </c>
      <c r="B54" s="27"/>
      <c r="C54" s="4">
        <f>$B54*C$41</f>
        <v>0</v>
      </c>
      <c r="D54" s="4">
        <f>$B54*D$41</f>
        <v>0</v>
      </c>
      <c r="E54" s="4">
        <f t="shared" si="35"/>
        <v>0</v>
      </c>
      <c r="F54" s="4">
        <f t="shared" si="35"/>
        <v>0</v>
      </c>
      <c r="G54" s="4">
        <f t="shared" si="35"/>
        <v>0</v>
      </c>
      <c r="H54" s="4">
        <f t="shared" si="35"/>
        <v>0</v>
      </c>
      <c r="I54" s="4">
        <f t="shared" si="35"/>
        <v>0</v>
      </c>
      <c r="J54" s="4">
        <f t="shared" si="35"/>
        <v>0</v>
      </c>
      <c r="K54" s="4">
        <f t="shared" si="35"/>
        <v>0</v>
      </c>
      <c r="L54" s="4">
        <f t="shared" si="35"/>
        <v>0</v>
      </c>
      <c r="M54" s="4">
        <f t="shared" si="35"/>
        <v>0</v>
      </c>
      <c r="N54" s="4">
        <f t="shared" si="35"/>
        <v>0</v>
      </c>
      <c r="O54" s="4">
        <f t="shared" si="35"/>
        <v>0</v>
      </c>
      <c r="P54" s="4">
        <f t="shared" si="35"/>
        <v>0</v>
      </c>
      <c r="Q54" s="4">
        <f t="shared" si="35"/>
        <v>0</v>
      </c>
      <c r="R54" s="4">
        <f t="shared" si="35"/>
        <v>0</v>
      </c>
      <c r="S54" s="4">
        <f t="shared" si="35"/>
        <v>0</v>
      </c>
      <c r="T54" s="4">
        <f t="shared" si="35"/>
        <v>0</v>
      </c>
      <c r="U54" s="4">
        <f t="shared" si="36"/>
        <v>0</v>
      </c>
      <c r="V54" s="4">
        <f t="shared" si="36"/>
        <v>0</v>
      </c>
      <c r="W54" s="4">
        <f t="shared" si="36"/>
        <v>0</v>
      </c>
    </row>
    <row r="55" spans="1:23" x14ac:dyDescent="0.3">
      <c r="A55" s="11" t="s">
        <v>55</v>
      </c>
      <c r="B55" s="27"/>
      <c r="C55" s="4">
        <f>$B55*C$41</f>
        <v>0</v>
      </c>
      <c r="D55" s="4">
        <f>$B55*D$41</f>
        <v>0</v>
      </c>
      <c r="E55" s="4">
        <f t="shared" si="35"/>
        <v>0</v>
      </c>
      <c r="F55" s="4">
        <f t="shared" si="35"/>
        <v>0</v>
      </c>
      <c r="G55" s="4">
        <f t="shared" si="35"/>
        <v>0</v>
      </c>
      <c r="H55" s="4">
        <f t="shared" si="35"/>
        <v>0</v>
      </c>
      <c r="I55" s="4">
        <f t="shared" si="35"/>
        <v>0</v>
      </c>
      <c r="J55" s="4">
        <f t="shared" si="35"/>
        <v>0</v>
      </c>
      <c r="K55" s="4">
        <f t="shared" si="35"/>
        <v>0</v>
      </c>
      <c r="L55" s="4">
        <f t="shared" si="35"/>
        <v>0</v>
      </c>
      <c r="M55" s="4">
        <f t="shared" si="35"/>
        <v>0</v>
      </c>
      <c r="N55" s="4">
        <f t="shared" si="35"/>
        <v>0</v>
      </c>
      <c r="O55" s="4">
        <f t="shared" si="35"/>
        <v>0</v>
      </c>
      <c r="P55" s="4">
        <f t="shared" si="35"/>
        <v>0</v>
      </c>
      <c r="Q55" s="4">
        <f t="shared" si="35"/>
        <v>0</v>
      </c>
      <c r="R55" s="4">
        <f t="shared" si="35"/>
        <v>0</v>
      </c>
      <c r="S55" s="4">
        <f t="shared" si="35"/>
        <v>0</v>
      </c>
      <c r="T55" s="4">
        <f t="shared" si="35"/>
        <v>0</v>
      </c>
      <c r="U55" s="4">
        <f t="shared" si="36"/>
        <v>0</v>
      </c>
      <c r="V55" s="4">
        <f t="shared" si="36"/>
        <v>0</v>
      </c>
      <c r="W55" s="4">
        <f t="shared" si="36"/>
        <v>0</v>
      </c>
    </row>
    <row r="56" spans="1:23" x14ac:dyDescent="0.3">
      <c r="A56" s="9" t="s">
        <v>56</v>
      </c>
      <c r="B56" s="27"/>
      <c r="C56" s="4">
        <f>$B56*C$41</f>
        <v>0</v>
      </c>
      <c r="D56" s="4">
        <f>$B56*D$41</f>
        <v>0</v>
      </c>
      <c r="E56" s="4">
        <f t="shared" si="35"/>
        <v>0</v>
      </c>
      <c r="F56" s="4">
        <f t="shared" si="35"/>
        <v>0</v>
      </c>
      <c r="G56" s="4">
        <f t="shared" si="35"/>
        <v>0</v>
      </c>
      <c r="H56" s="4">
        <f t="shared" si="35"/>
        <v>0</v>
      </c>
      <c r="I56" s="4">
        <f t="shared" si="35"/>
        <v>0</v>
      </c>
      <c r="J56" s="4">
        <f t="shared" si="35"/>
        <v>0</v>
      </c>
      <c r="K56" s="4">
        <f t="shared" si="35"/>
        <v>0</v>
      </c>
      <c r="L56" s="4">
        <f t="shared" si="35"/>
        <v>0</v>
      </c>
      <c r="M56" s="4">
        <f t="shared" si="35"/>
        <v>0</v>
      </c>
      <c r="N56" s="4">
        <f t="shared" si="35"/>
        <v>0</v>
      </c>
      <c r="O56" s="4">
        <f t="shared" si="35"/>
        <v>0</v>
      </c>
      <c r="P56" s="4">
        <f t="shared" si="35"/>
        <v>0</v>
      </c>
      <c r="Q56" s="4">
        <f t="shared" si="35"/>
        <v>0</v>
      </c>
      <c r="R56" s="4">
        <f t="shared" si="35"/>
        <v>0</v>
      </c>
      <c r="S56" s="4">
        <f t="shared" si="35"/>
        <v>0</v>
      </c>
      <c r="T56" s="4">
        <f t="shared" si="35"/>
        <v>0</v>
      </c>
      <c r="U56" s="4">
        <f t="shared" si="36"/>
        <v>0</v>
      </c>
      <c r="V56" s="4">
        <f t="shared" si="36"/>
        <v>0</v>
      </c>
      <c r="W56" s="4">
        <f t="shared" si="36"/>
        <v>0</v>
      </c>
    </row>
    <row r="57" spans="1:23" s="13" customFormat="1" ht="30" x14ac:dyDescent="0.3">
      <c r="A57" s="41" t="s">
        <v>57</v>
      </c>
      <c r="B57" s="39"/>
      <c r="C57" s="40">
        <f>SUM(C43,C51:C52,C56)</f>
        <v>0</v>
      </c>
      <c r="D57" s="40">
        <f t="shared" ref="D57:W57" si="37">SUM(D43,D51:D52,D56)</f>
        <v>0</v>
      </c>
      <c r="E57" s="40">
        <f t="shared" si="37"/>
        <v>0</v>
      </c>
      <c r="F57" s="40">
        <f t="shared" si="37"/>
        <v>0</v>
      </c>
      <c r="G57" s="40">
        <f t="shared" si="37"/>
        <v>0</v>
      </c>
      <c r="H57" s="40">
        <f t="shared" si="37"/>
        <v>0</v>
      </c>
      <c r="I57" s="38">
        <f t="shared" si="37"/>
        <v>0</v>
      </c>
      <c r="J57" s="38">
        <f t="shared" si="37"/>
        <v>0</v>
      </c>
      <c r="K57" s="38">
        <f t="shared" si="37"/>
        <v>0</v>
      </c>
      <c r="L57" s="38">
        <f t="shared" si="37"/>
        <v>0</v>
      </c>
      <c r="M57" s="38">
        <f t="shared" si="37"/>
        <v>0</v>
      </c>
      <c r="N57" s="38">
        <f t="shared" si="37"/>
        <v>0</v>
      </c>
      <c r="O57" s="38">
        <f t="shared" si="37"/>
        <v>0</v>
      </c>
      <c r="P57" s="38">
        <f t="shared" si="37"/>
        <v>0</v>
      </c>
      <c r="Q57" s="38">
        <f t="shared" si="37"/>
        <v>0</v>
      </c>
      <c r="R57" s="38">
        <f t="shared" si="37"/>
        <v>0</v>
      </c>
      <c r="S57" s="38">
        <f t="shared" si="37"/>
        <v>0</v>
      </c>
      <c r="T57" s="38">
        <f t="shared" si="37"/>
        <v>0</v>
      </c>
      <c r="U57" s="38">
        <f t="shared" si="37"/>
        <v>0</v>
      </c>
      <c r="V57" s="38">
        <f t="shared" si="37"/>
        <v>0</v>
      </c>
      <c r="W57" s="38">
        <f t="shared" si="37"/>
        <v>0</v>
      </c>
    </row>
    <row r="58" spans="1:23" s="2" customFormat="1" x14ac:dyDescent="0.3">
      <c r="A58" s="42" t="s">
        <v>58</v>
      </c>
      <c r="B58" s="1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s="2" customFormat="1" x14ac:dyDescent="0.3">
      <c r="A59" s="42" t="s">
        <v>59</v>
      </c>
      <c r="B59" s="43"/>
      <c r="C59" s="44">
        <f>C57*C58</f>
        <v>0</v>
      </c>
      <c r="D59" s="44">
        <f t="shared" ref="D59:W59" si="38">D57*D58</f>
        <v>0</v>
      </c>
      <c r="E59" s="44">
        <f t="shared" si="38"/>
        <v>0</v>
      </c>
      <c r="F59" s="44">
        <f t="shared" si="38"/>
        <v>0</v>
      </c>
      <c r="G59" s="44">
        <f t="shared" si="38"/>
        <v>0</v>
      </c>
      <c r="H59" s="44">
        <f t="shared" si="38"/>
        <v>0</v>
      </c>
      <c r="I59" s="38">
        <f t="shared" si="38"/>
        <v>0</v>
      </c>
      <c r="J59" s="38">
        <f t="shared" si="38"/>
        <v>0</v>
      </c>
      <c r="K59" s="38">
        <f t="shared" si="38"/>
        <v>0</v>
      </c>
      <c r="L59" s="38">
        <f t="shared" si="38"/>
        <v>0</v>
      </c>
      <c r="M59" s="38">
        <f t="shared" si="38"/>
        <v>0</v>
      </c>
      <c r="N59" s="38">
        <f t="shared" si="38"/>
        <v>0</v>
      </c>
      <c r="O59" s="38">
        <f t="shared" si="38"/>
        <v>0</v>
      </c>
      <c r="P59" s="38">
        <f t="shared" si="38"/>
        <v>0</v>
      </c>
      <c r="Q59" s="38">
        <f t="shared" si="38"/>
        <v>0</v>
      </c>
      <c r="R59" s="38">
        <f t="shared" si="38"/>
        <v>0</v>
      </c>
      <c r="S59" s="38">
        <f t="shared" si="38"/>
        <v>0</v>
      </c>
      <c r="T59" s="38">
        <f t="shared" si="38"/>
        <v>0</v>
      </c>
      <c r="U59" s="38">
        <f t="shared" si="38"/>
        <v>0</v>
      </c>
      <c r="V59" s="38">
        <f t="shared" si="38"/>
        <v>0</v>
      </c>
      <c r="W59" s="38">
        <f t="shared" si="38"/>
        <v>0</v>
      </c>
    </row>
  </sheetData>
  <mergeCells count="3">
    <mergeCell ref="A3:W3"/>
    <mergeCell ref="A35:W35"/>
    <mergeCell ref="A5:W5"/>
  </mergeCells>
  <conditionalFormatting sqref="I28:W28">
    <cfRule type="containsText" dxfId="43" priority="43" operator="containsText" text="ntitulé">
      <formula>NOT(ISERROR(SEARCH("ntitulé",I28)))</formula>
    </cfRule>
    <cfRule type="containsBlanks" dxfId="42" priority="44">
      <formula>LEN(TRIM(I28))=0</formula>
    </cfRule>
  </conditionalFormatting>
  <conditionalFormatting sqref="I28:W28">
    <cfRule type="containsText" dxfId="41" priority="41" operator="containsText" text="ntitulé">
      <formula>NOT(ISERROR(SEARCH("ntitulé",I28)))</formula>
    </cfRule>
    <cfRule type="containsBlanks" dxfId="40" priority="42">
      <formula>LEN(TRIM(I28))=0</formula>
    </cfRule>
  </conditionalFormatting>
  <conditionalFormatting sqref="C58:W58">
    <cfRule type="containsText" dxfId="39" priority="39" operator="containsText" text="ntitulé">
      <formula>NOT(ISERROR(SEARCH("ntitulé",C58)))</formula>
    </cfRule>
    <cfRule type="containsBlanks" dxfId="38" priority="40">
      <formula>LEN(TRIM(C58))=0</formula>
    </cfRule>
  </conditionalFormatting>
  <conditionalFormatting sqref="C58:W58">
    <cfRule type="containsText" dxfId="37" priority="37" operator="containsText" text="ntitulé">
      <formula>NOT(ISERROR(SEARCH("ntitulé",C58)))</formula>
    </cfRule>
    <cfRule type="containsBlanks" dxfId="36" priority="38">
      <formula>LEN(TRIM(C58))=0</formula>
    </cfRule>
  </conditionalFormatting>
  <conditionalFormatting sqref="B45">
    <cfRule type="containsText" dxfId="35" priority="35" operator="containsText" text="ntitulé">
      <formula>NOT(ISERROR(SEARCH("ntitulé",B45)))</formula>
    </cfRule>
    <cfRule type="containsBlanks" dxfId="34" priority="36">
      <formula>LEN(TRIM(B45))=0</formula>
    </cfRule>
  </conditionalFormatting>
  <conditionalFormatting sqref="B47:B51">
    <cfRule type="containsText" dxfId="33" priority="33" operator="containsText" text="ntitulé">
      <formula>NOT(ISERROR(SEARCH("ntitulé",B47)))</formula>
    </cfRule>
    <cfRule type="containsBlanks" dxfId="32" priority="34">
      <formula>LEN(TRIM(B47))=0</formula>
    </cfRule>
  </conditionalFormatting>
  <conditionalFormatting sqref="B53:B56">
    <cfRule type="containsText" dxfId="31" priority="31" operator="containsText" text="ntitulé">
      <formula>NOT(ISERROR(SEARCH("ntitulé",B53)))</formula>
    </cfRule>
    <cfRule type="containsBlanks" dxfId="30" priority="32">
      <formula>LEN(TRIM(B53))=0</formula>
    </cfRule>
  </conditionalFormatting>
  <conditionalFormatting sqref="C30:W30">
    <cfRule type="containsText" dxfId="29" priority="29" operator="containsText" text="ntitulé">
      <formula>NOT(ISERROR(SEARCH("ntitulé",C30)))</formula>
    </cfRule>
    <cfRule type="containsBlanks" dxfId="28" priority="30">
      <formula>LEN(TRIM(C30))=0</formula>
    </cfRule>
  </conditionalFormatting>
  <conditionalFormatting sqref="I8:I9">
    <cfRule type="containsText" dxfId="27" priority="27" operator="containsText" text="ntitulé">
      <formula>NOT(ISERROR(SEARCH("ntitulé",I8)))</formula>
    </cfRule>
    <cfRule type="containsBlanks" dxfId="26" priority="28">
      <formula>LEN(TRIM(I8))=0</formula>
    </cfRule>
  </conditionalFormatting>
  <conditionalFormatting sqref="K8:K9">
    <cfRule type="containsText" dxfId="25" priority="25" operator="containsText" text="ntitulé">
      <formula>NOT(ISERROR(SEARCH("ntitulé",K8)))</formula>
    </cfRule>
    <cfRule type="containsBlanks" dxfId="24" priority="26">
      <formula>LEN(TRIM(K8))=0</formula>
    </cfRule>
  </conditionalFormatting>
  <conditionalFormatting sqref="L8:L9">
    <cfRule type="containsText" dxfId="23" priority="23" operator="containsText" text="ntitulé">
      <formula>NOT(ISERROR(SEARCH("ntitulé",L8)))</formula>
    </cfRule>
    <cfRule type="containsBlanks" dxfId="22" priority="24">
      <formula>LEN(TRIM(L8))=0</formula>
    </cfRule>
  </conditionalFormatting>
  <conditionalFormatting sqref="M8:M9">
    <cfRule type="containsText" dxfId="21" priority="21" operator="containsText" text="ntitulé">
      <formula>NOT(ISERROR(SEARCH("ntitulé",M8)))</formula>
    </cfRule>
    <cfRule type="containsBlanks" dxfId="20" priority="22">
      <formula>LEN(TRIM(M8))=0</formula>
    </cfRule>
  </conditionalFormatting>
  <conditionalFormatting sqref="O8:O9">
    <cfRule type="containsText" dxfId="19" priority="19" operator="containsText" text="ntitulé">
      <formula>NOT(ISERROR(SEARCH("ntitulé",O8)))</formula>
    </cfRule>
    <cfRule type="containsBlanks" dxfId="18" priority="20">
      <formula>LEN(TRIM(O8))=0</formula>
    </cfRule>
  </conditionalFormatting>
  <conditionalFormatting sqref="Q8:Q9">
    <cfRule type="containsText" dxfId="17" priority="17" operator="containsText" text="ntitulé">
      <formula>NOT(ISERROR(SEARCH("ntitulé",Q8)))</formula>
    </cfRule>
    <cfRule type="containsBlanks" dxfId="16" priority="18">
      <formula>LEN(TRIM(Q8))=0</formula>
    </cfRule>
  </conditionalFormatting>
  <conditionalFormatting sqref="S8:S9">
    <cfRule type="containsText" dxfId="15" priority="15" operator="containsText" text="ntitulé">
      <formula>NOT(ISERROR(SEARCH("ntitulé",S8)))</formula>
    </cfRule>
    <cfRule type="containsBlanks" dxfId="14" priority="16">
      <formula>LEN(TRIM(S8))=0</formula>
    </cfRule>
  </conditionalFormatting>
  <conditionalFormatting sqref="U8:U9">
    <cfRule type="containsText" dxfId="13" priority="13" operator="containsText" text="ntitulé">
      <formula>NOT(ISERROR(SEARCH("ntitulé",U8)))</formula>
    </cfRule>
    <cfRule type="containsBlanks" dxfId="12" priority="14">
      <formula>LEN(TRIM(U8))=0</formula>
    </cfRule>
  </conditionalFormatting>
  <conditionalFormatting sqref="W8:W9">
    <cfRule type="containsText" dxfId="11" priority="11" operator="containsText" text="ntitulé">
      <formula>NOT(ISERROR(SEARCH("ntitulé",W8)))</formula>
    </cfRule>
    <cfRule type="containsBlanks" dxfId="10" priority="12">
      <formula>LEN(TRIM(W8))=0</formula>
    </cfRule>
  </conditionalFormatting>
  <conditionalFormatting sqref="C28:H28">
    <cfRule type="containsText" dxfId="9" priority="9" operator="containsText" text="ntitulé">
      <formula>NOT(ISERROR(SEARCH("ntitulé",C28)))</formula>
    </cfRule>
    <cfRule type="containsBlanks" dxfId="8" priority="10">
      <formula>LEN(TRIM(C28))=0</formula>
    </cfRule>
  </conditionalFormatting>
  <conditionalFormatting sqref="C28:H28">
    <cfRule type="containsText" dxfId="7" priority="7" operator="containsText" text="ntitulé">
      <formula>NOT(ISERROR(SEARCH("ntitulé",C28)))</formula>
    </cfRule>
    <cfRule type="containsBlanks" dxfId="6" priority="8">
      <formula>LEN(TRIM(C28))=0</formula>
    </cfRule>
  </conditionalFormatting>
  <conditionalFormatting sqref="B15">
    <cfRule type="containsText" dxfId="5" priority="5" operator="containsText" text="ntitulé">
      <formula>NOT(ISERROR(SEARCH("ntitulé",B15)))</formula>
    </cfRule>
    <cfRule type="containsBlanks" dxfId="4" priority="6">
      <formula>LEN(TRIM(B15))=0</formula>
    </cfRule>
  </conditionalFormatting>
  <conditionalFormatting sqref="B17:B21">
    <cfRule type="containsText" dxfId="3" priority="3" operator="containsText" text="ntitulé">
      <formula>NOT(ISERROR(SEARCH("ntitulé",B17)))</formula>
    </cfRule>
    <cfRule type="containsBlanks" dxfId="2" priority="4">
      <formula>LEN(TRIM(B17))=0</formula>
    </cfRule>
  </conditionalFormatting>
  <conditionalFormatting sqref="B23:B26">
    <cfRule type="containsText" dxfId="1" priority="1" operator="containsText" text="ntitulé">
      <formula>NOT(ISERROR(SEARCH("ntitulé",B23)))</formula>
    </cfRule>
    <cfRule type="containsBlanks" dxfId="0" priority="2">
      <formula>LEN(TRIM(B23))=0</formula>
    </cfRule>
  </conditionalFormatting>
  <pageMargins left="0.7" right="0.7" top="0.75" bottom="0.75" header="0.3" footer="0.3"/>
  <pageSetup paperSize="9" scale="85" orientation="landscape" verticalDpi="300" r:id="rId1"/>
  <rowBreaks count="1" manualBreakCount="1">
    <brk id="3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TAB 10.4 sans DC</vt:lpstr>
      <vt:lpstr>TAB 10.4 avec DC</vt:lpstr>
      <vt:lpstr>'TAB 10.4 avec DC'!Zone_d_impression</vt:lpstr>
      <vt:lpstr>'TAB 10.4 sans DC'!Zone_d_impression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PC-EBIH</dc:creator>
  <cp:lastModifiedBy>PC-EBIH</cp:lastModifiedBy>
  <dcterms:created xsi:type="dcterms:W3CDTF">2023-01-30T12:46:05Z</dcterms:created>
  <dcterms:modified xsi:type="dcterms:W3CDTF">2023-01-30T13:54:52Z</dcterms:modified>
</cp:coreProperties>
</file>