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10 Tarification\122. Méthodologie 2024-2028\122.24 Méthodologie 2024\Annexes\"/>
    </mc:Choice>
  </mc:AlternateContent>
  <xr:revisionPtr revIDLastSave="0" documentId="13_ncr:1_{7A6215F7-D2D0-4D64-AD6E-1F405EC04A2F}" xr6:coauthVersionLast="47" xr6:coauthVersionMax="47" xr10:uidLastSave="{00000000-0000-0000-0000-000000000000}"/>
  <bookViews>
    <workbookView xWindow="28680" yWindow="-45" windowWidth="29040" windowHeight="15840" activeTab="5" xr2:uid="{071E55C9-A5E3-4BA4-8DA2-CF736518BF43}"/>
  </bookViews>
  <sheets>
    <sheet name="TAB 10.1 sans DC" sheetId="1" r:id="rId1"/>
    <sheet name="TAB 10.1 avec DC" sheetId="4" r:id="rId2"/>
    <sheet name="TAB 10.2 sans DC" sheetId="2" r:id="rId3"/>
    <sheet name="TAB 10.2 avec DC" sheetId="5" r:id="rId4"/>
    <sheet name="TAB 10.3 sans DC" sheetId="3" r:id="rId5"/>
    <sheet name="TAB 10.3 avec DC" sheetId="6" r:id="rId6"/>
  </sheets>
  <externalReferences>
    <externalReference r:id="rId7"/>
    <externalReference r:id="rId8"/>
    <externalReference r:id="rId9"/>
    <externalReference r:id="rId10"/>
  </externalReferences>
  <definedNames>
    <definedName name="Aftakklem_LS">'[1]BASISPRIJZEN MATERIAAL'!$I$188</definedName>
    <definedName name="année_en_cours">'[2]Paramètre de calcul'!$B$31</definedName>
    <definedName name="Codes">'[3]Codes des IM'!$B$2:$D$23</definedName>
    <definedName name="ELECTRICITE">'[4]Tableau 17A'!$A$1</definedName>
    <definedName name="Forfaitair_feeder">75000</definedName>
    <definedName name="Hangslot">'[1]BASISPRIJZEN MATERIAAL'!$I$138</definedName>
    <definedName name="Kabelschoen_HS">'[1]BASISPRIJZEN MATERIAAL'!$I$201</definedName>
    <definedName name="Kabelschoen_LS">'[1]BASISPRIJZEN MATERIAAL'!$I$198</definedName>
    <definedName name="Kit_kunststof_AL">'[1]BASISPRIJZEN MATERIAAL'!$I$190</definedName>
    <definedName name="Kit_kunststof_papierlood">'[1]BASISPRIJZEN MATERIAAL'!$I$191</definedName>
    <definedName name="Kit_papierlood">'[1]BASISPRIJZEN MATERIAAL'!$I$189</definedName>
    <definedName name="Klein_materiaal_10">10</definedName>
    <definedName name="Klein_materiaal_100">100</definedName>
    <definedName name="Klein_materiaal_25">25</definedName>
    <definedName name="Plaat_postnummer_telefoon">'[1]BASISPRIJZEN MATERIAAL'!$I$160</definedName>
    <definedName name="SAPBEXrevision" hidden="1">10</definedName>
    <definedName name="SAPBEXsysID" hidden="1">"BP1"</definedName>
    <definedName name="SAPBEXwbID" hidden="1">"4751QXOCD67AJ09JC6QHJDZY6"</definedName>
    <definedName name="Sleutelkastje">'[1]BASISPRIJZEN MATERIAAL'!$I$159</definedName>
    <definedName name="Slot_voor_sleutelkastje">'[1]BASISPRIJZEN MATERIAAL'!$I$158</definedName>
    <definedName name="Terminal_kunststof">'[1]BASISPRIJZEN MATERIAAL'!$I$195</definedName>
    <definedName name="Terminal_LS">'[1]BASISPRIJZEN MATERIAAL'!$I$200</definedName>
    <definedName name="TR_GRATUIT">[2]Traduction!$A$12</definedName>
    <definedName name="Traduction1">'[3]Codes des IM'!$A$28:$D$1853</definedName>
    <definedName name="Verbinder_kunststof_M4">'[1]BASISPRIJZEN MATERIAAL'!$I$192</definedName>
    <definedName name="Verbinder_kunststof_papierlood_M3">'[1]BASISPRIJZEN MATERIAAL'!$I$192</definedName>
    <definedName name="Verbinder_papierlood_M3">'[1]BASISPRIJZEN MATERIAAL'!$I$192</definedName>
    <definedName name="Wikkeldoos_LS">'[1]BASISPRIJZEN MATERIAAL'!$I$199</definedName>
    <definedName name="_xlnm.Print_Area" localSheetId="1">'TAB 10.1 avec DC'!$A$3:$F$63</definedName>
    <definedName name="_xlnm.Print_Area" localSheetId="0">'TAB 10.1 sans DC'!$A$3:$F$63</definedName>
    <definedName name="_xlnm.Print_Area" localSheetId="3">'TAB 10.2 avec DC'!$A$3:$I$66</definedName>
    <definedName name="_xlnm.Print_Area" localSheetId="2">'TAB 10.2 sans DC'!$A$3:$I$66</definedName>
    <definedName name="_xlnm.Print_Area" localSheetId="5">'TAB 10.3 avec DC'!$A$3:$G$65</definedName>
    <definedName name="_xlnm.Print_Area" localSheetId="4">'TAB 10.3 sans DC'!$A$3:$G$65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6" l="1"/>
  <c r="F62" i="6"/>
  <c r="E62" i="6"/>
  <c r="D62" i="6"/>
  <c r="C62" i="6"/>
  <c r="G61" i="6"/>
  <c r="F61" i="6"/>
  <c r="E61" i="6"/>
  <c r="D61" i="6"/>
  <c r="C61" i="6"/>
  <c r="G60" i="6"/>
  <c r="F60" i="6"/>
  <c r="E60" i="6"/>
  <c r="D60" i="6"/>
  <c r="D57" i="6" s="1"/>
  <c r="C60" i="6"/>
  <c r="G59" i="6"/>
  <c r="F59" i="6"/>
  <c r="E59" i="6"/>
  <c r="D59" i="6"/>
  <c r="C59" i="6"/>
  <c r="G58" i="6"/>
  <c r="G57" i="6" s="1"/>
  <c r="F58" i="6"/>
  <c r="F57" i="6" s="1"/>
  <c r="E58" i="6"/>
  <c r="D58" i="6"/>
  <c r="C58" i="6"/>
  <c r="E57" i="6"/>
  <c r="C57" i="6"/>
  <c r="G56" i="6"/>
  <c r="F56" i="6"/>
  <c r="E56" i="6"/>
  <c r="D56" i="6"/>
  <c r="C56" i="6"/>
  <c r="G55" i="6"/>
  <c r="F55" i="6"/>
  <c r="E55" i="6"/>
  <c r="E53" i="6" s="1"/>
  <c r="D55" i="6"/>
  <c r="C55" i="6"/>
  <c r="G54" i="6"/>
  <c r="F54" i="6"/>
  <c r="E54" i="6"/>
  <c r="D54" i="6"/>
  <c r="D53" i="6" s="1"/>
  <c r="C54" i="6"/>
  <c r="C53" i="6" s="1"/>
  <c r="G53" i="6"/>
  <c r="G47" i="6" s="1"/>
  <c r="F53" i="6"/>
  <c r="G52" i="6"/>
  <c r="F52" i="6"/>
  <c r="E52" i="6"/>
  <c r="D52" i="6"/>
  <c r="C52" i="6"/>
  <c r="G51" i="6"/>
  <c r="F51" i="6"/>
  <c r="E51" i="6"/>
  <c r="D51" i="6"/>
  <c r="C51" i="6"/>
  <c r="G50" i="6"/>
  <c r="F50" i="6"/>
  <c r="F49" i="6" s="1"/>
  <c r="F48" i="6" s="1"/>
  <c r="E50" i="6"/>
  <c r="D50" i="6"/>
  <c r="C50" i="6"/>
  <c r="G49" i="6"/>
  <c r="E49" i="6"/>
  <c r="E48" i="6" s="1"/>
  <c r="D49" i="6"/>
  <c r="C49" i="6"/>
  <c r="C48" i="6" s="1"/>
  <c r="G48" i="6"/>
  <c r="D48" i="6"/>
  <c r="G46" i="6"/>
  <c r="F46" i="6"/>
  <c r="E46" i="6"/>
  <c r="D46" i="6"/>
  <c r="C46" i="6"/>
  <c r="G29" i="6"/>
  <c r="F29" i="6"/>
  <c r="E29" i="6"/>
  <c r="D29" i="6"/>
  <c r="C29" i="6"/>
  <c r="G28" i="6"/>
  <c r="F28" i="6"/>
  <c r="E28" i="6"/>
  <c r="D28" i="6"/>
  <c r="C28" i="6"/>
  <c r="G27" i="6"/>
  <c r="F27" i="6"/>
  <c r="E27" i="6"/>
  <c r="D27" i="6"/>
  <c r="C27" i="6"/>
  <c r="G26" i="6"/>
  <c r="F26" i="6"/>
  <c r="E26" i="6"/>
  <c r="D26" i="6"/>
  <c r="C26" i="6"/>
  <c r="G25" i="6"/>
  <c r="G24" i="6" s="1"/>
  <c r="F25" i="6"/>
  <c r="F24" i="6" s="1"/>
  <c r="E25" i="6"/>
  <c r="D25" i="6"/>
  <c r="D24" i="6" s="1"/>
  <c r="C25" i="6"/>
  <c r="E24" i="6"/>
  <c r="C24" i="6"/>
  <c r="G23" i="6"/>
  <c r="F23" i="6"/>
  <c r="E23" i="6"/>
  <c r="D23" i="6"/>
  <c r="C23" i="6"/>
  <c r="G22" i="6"/>
  <c r="F22" i="6"/>
  <c r="F20" i="6" s="1"/>
  <c r="E22" i="6"/>
  <c r="D22" i="6"/>
  <c r="C22" i="6"/>
  <c r="G21" i="6"/>
  <c r="F21" i="6"/>
  <c r="E21" i="6"/>
  <c r="D21" i="6"/>
  <c r="D20" i="6" s="1"/>
  <c r="C21" i="6"/>
  <c r="C20" i="6" s="1"/>
  <c r="G20" i="6"/>
  <c r="E20" i="6"/>
  <c r="G19" i="6"/>
  <c r="F19" i="6"/>
  <c r="E19" i="6"/>
  <c r="D19" i="6"/>
  <c r="C19" i="6"/>
  <c r="G18" i="6"/>
  <c r="F18" i="6"/>
  <c r="E18" i="6"/>
  <c r="D18" i="6"/>
  <c r="C18" i="6"/>
  <c r="G17" i="6"/>
  <c r="G16" i="6" s="1"/>
  <c r="G15" i="6" s="1"/>
  <c r="F17" i="6"/>
  <c r="F16" i="6" s="1"/>
  <c r="F15" i="6" s="1"/>
  <c r="E17" i="6"/>
  <c r="D17" i="6"/>
  <c r="D16" i="6" s="1"/>
  <c r="D15" i="6" s="1"/>
  <c r="C17" i="6"/>
  <c r="E16" i="6"/>
  <c r="E15" i="6" s="1"/>
  <c r="C16" i="6"/>
  <c r="C15" i="6" s="1"/>
  <c r="G13" i="6"/>
  <c r="F13" i="6"/>
  <c r="E13" i="6"/>
  <c r="D13" i="6"/>
  <c r="C13" i="6"/>
  <c r="D50" i="3"/>
  <c r="D49" i="3" s="1"/>
  <c r="D48" i="3" s="1"/>
  <c r="D47" i="3" s="1"/>
  <c r="E50" i="3"/>
  <c r="E49" i="3" s="1"/>
  <c r="E48" i="3" s="1"/>
  <c r="F50" i="3"/>
  <c r="F49" i="3" s="1"/>
  <c r="F48" i="3" s="1"/>
  <c r="F47" i="3" s="1"/>
  <c r="G50" i="3"/>
  <c r="G49" i="3" s="1"/>
  <c r="G48" i="3" s="1"/>
  <c r="D51" i="3"/>
  <c r="E51" i="3"/>
  <c r="F51" i="3"/>
  <c r="G51" i="3"/>
  <c r="D52" i="3"/>
  <c r="E52" i="3"/>
  <c r="F52" i="3"/>
  <c r="G52" i="3"/>
  <c r="D54" i="3"/>
  <c r="D53" i="3" s="1"/>
  <c r="E54" i="3"/>
  <c r="E53" i="3" s="1"/>
  <c r="F54" i="3"/>
  <c r="F53" i="3" s="1"/>
  <c r="G54" i="3"/>
  <c r="G53" i="3" s="1"/>
  <c r="D55" i="3"/>
  <c r="E55" i="3"/>
  <c r="F55" i="3"/>
  <c r="G55" i="3"/>
  <c r="D56" i="3"/>
  <c r="E56" i="3"/>
  <c r="F56" i="3"/>
  <c r="G56" i="3"/>
  <c r="D58" i="3"/>
  <c r="D57" i="3" s="1"/>
  <c r="E58" i="3"/>
  <c r="E57" i="3" s="1"/>
  <c r="F58" i="3"/>
  <c r="F57" i="3" s="1"/>
  <c r="G58" i="3"/>
  <c r="G57" i="3" s="1"/>
  <c r="D59" i="3"/>
  <c r="E59" i="3"/>
  <c r="F59" i="3"/>
  <c r="G59" i="3"/>
  <c r="D60" i="3"/>
  <c r="E60" i="3"/>
  <c r="F60" i="3"/>
  <c r="G60" i="3"/>
  <c r="D61" i="3"/>
  <c r="E61" i="3"/>
  <c r="F61" i="3"/>
  <c r="G61" i="3"/>
  <c r="D62" i="3"/>
  <c r="E62" i="3"/>
  <c r="F62" i="3"/>
  <c r="G62" i="3"/>
  <c r="C62" i="3"/>
  <c r="C61" i="3"/>
  <c r="C60" i="3"/>
  <c r="C59" i="3"/>
  <c r="C58" i="3"/>
  <c r="C56" i="3"/>
  <c r="C55" i="3"/>
  <c r="C54" i="3"/>
  <c r="C51" i="3"/>
  <c r="C50" i="3"/>
  <c r="C21" i="3"/>
  <c r="C17" i="3"/>
  <c r="C46" i="3"/>
  <c r="D46" i="3"/>
  <c r="E46" i="3"/>
  <c r="F46" i="3"/>
  <c r="G46" i="3"/>
  <c r="H62" i="5"/>
  <c r="G62" i="5"/>
  <c r="F62" i="5"/>
  <c r="E62" i="5"/>
  <c r="D62" i="5"/>
  <c r="C62" i="5"/>
  <c r="H61" i="5"/>
  <c r="G61" i="5"/>
  <c r="F61" i="5"/>
  <c r="E61" i="5"/>
  <c r="D61" i="5"/>
  <c r="C61" i="5"/>
  <c r="H60" i="5"/>
  <c r="G60" i="5"/>
  <c r="F60" i="5"/>
  <c r="E60" i="5"/>
  <c r="D60" i="5"/>
  <c r="D57" i="5" s="1"/>
  <c r="D65" i="5" s="1"/>
  <c r="D33" i="5" s="1"/>
  <c r="C60" i="5"/>
  <c r="C57" i="5" s="1"/>
  <c r="H59" i="5"/>
  <c r="G59" i="5"/>
  <c r="F59" i="5"/>
  <c r="E59" i="5"/>
  <c r="D59" i="5"/>
  <c r="C59" i="5"/>
  <c r="H58" i="5"/>
  <c r="H57" i="5" s="1"/>
  <c r="G58" i="5"/>
  <c r="G57" i="5" s="1"/>
  <c r="F58" i="5"/>
  <c r="E58" i="5"/>
  <c r="D58" i="5"/>
  <c r="C58" i="5"/>
  <c r="F57" i="5"/>
  <c r="E57" i="5"/>
  <c r="H56" i="5"/>
  <c r="G56" i="5"/>
  <c r="F56" i="5"/>
  <c r="E56" i="5"/>
  <c r="D56" i="5"/>
  <c r="C56" i="5"/>
  <c r="C65" i="5" s="1"/>
  <c r="C33" i="5" s="1"/>
  <c r="H55" i="5"/>
  <c r="G55" i="5"/>
  <c r="F55" i="5"/>
  <c r="E55" i="5"/>
  <c r="D55" i="5"/>
  <c r="C55" i="5"/>
  <c r="H54" i="5"/>
  <c r="H53" i="5" s="1"/>
  <c r="G54" i="5"/>
  <c r="G53" i="5" s="1"/>
  <c r="F54" i="5"/>
  <c r="E54" i="5"/>
  <c r="D54" i="5"/>
  <c r="C54" i="5"/>
  <c r="F53" i="5"/>
  <c r="E53" i="5"/>
  <c r="D53" i="5"/>
  <c r="C53" i="5"/>
  <c r="H52" i="5"/>
  <c r="G52" i="5"/>
  <c r="F52" i="5"/>
  <c r="E52" i="5"/>
  <c r="D52" i="5"/>
  <c r="C52" i="5"/>
  <c r="H51" i="5"/>
  <c r="G51" i="5"/>
  <c r="F51" i="5"/>
  <c r="E51" i="5"/>
  <c r="D51" i="5"/>
  <c r="C51" i="5"/>
  <c r="H50" i="5"/>
  <c r="H49" i="5" s="1"/>
  <c r="G50" i="5"/>
  <c r="G49" i="5" s="1"/>
  <c r="F50" i="5"/>
  <c r="E50" i="5"/>
  <c r="D50" i="5"/>
  <c r="C50" i="5"/>
  <c r="F49" i="5"/>
  <c r="F65" i="5" s="1"/>
  <c r="F33" i="5" s="1"/>
  <c r="E49" i="5"/>
  <c r="E65" i="5" s="1"/>
  <c r="E33" i="5" s="1"/>
  <c r="D49" i="5"/>
  <c r="C49" i="5"/>
  <c r="D48" i="5"/>
  <c r="D47" i="5" s="1"/>
  <c r="D63" i="5" s="1"/>
  <c r="C48" i="5"/>
  <c r="C47" i="5" s="1"/>
  <c r="C63" i="5" s="1"/>
  <c r="H46" i="5"/>
  <c r="G46" i="5"/>
  <c r="F46" i="5"/>
  <c r="E46" i="5"/>
  <c r="D46" i="5"/>
  <c r="C46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C24" i="5" s="1"/>
  <c r="I26" i="5"/>
  <c r="H26" i="5"/>
  <c r="G26" i="5"/>
  <c r="F26" i="5"/>
  <c r="E26" i="5"/>
  <c r="D26" i="5"/>
  <c r="C26" i="5"/>
  <c r="I25" i="5"/>
  <c r="I24" i="5" s="1"/>
  <c r="H25" i="5"/>
  <c r="H24" i="5" s="1"/>
  <c r="G25" i="5"/>
  <c r="F25" i="5"/>
  <c r="F24" i="5" s="1"/>
  <c r="E25" i="5"/>
  <c r="D25" i="5"/>
  <c r="D24" i="5" s="1"/>
  <c r="C25" i="5"/>
  <c r="G24" i="5"/>
  <c r="E24" i="5"/>
  <c r="I23" i="5"/>
  <c r="H23" i="5"/>
  <c r="G23" i="5"/>
  <c r="F23" i="5"/>
  <c r="E23" i="5"/>
  <c r="D23" i="5"/>
  <c r="C23" i="5"/>
  <c r="I22" i="5"/>
  <c r="H22" i="5"/>
  <c r="G22" i="5"/>
  <c r="F22" i="5"/>
  <c r="F20" i="5" s="1"/>
  <c r="E22" i="5"/>
  <c r="D22" i="5"/>
  <c r="C22" i="5"/>
  <c r="I21" i="5"/>
  <c r="H21" i="5"/>
  <c r="H20" i="5" s="1"/>
  <c r="G21" i="5"/>
  <c r="F21" i="5"/>
  <c r="E21" i="5"/>
  <c r="E20" i="5" s="1"/>
  <c r="D21" i="5"/>
  <c r="D20" i="5" s="1"/>
  <c r="C21" i="5"/>
  <c r="I20" i="5"/>
  <c r="G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I16" i="5" s="1"/>
  <c r="I15" i="5" s="1"/>
  <c r="I14" i="5" s="1"/>
  <c r="H17" i="5"/>
  <c r="H16" i="5" s="1"/>
  <c r="G17" i="5"/>
  <c r="F17" i="5"/>
  <c r="F16" i="5" s="1"/>
  <c r="E17" i="5"/>
  <c r="D17" i="5"/>
  <c r="D16" i="5" s="1"/>
  <c r="C17" i="5"/>
  <c r="G16" i="5"/>
  <c r="G32" i="5" s="1"/>
  <c r="E16" i="5"/>
  <c r="E15" i="5" s="1"/>
  <c r="E14" i="5" s="1"/>
  <c r="E30" i="5" s="1"/>
  <c r="C16" i="5"/>
  <c r="C15" i="5" s="1"/>
  <c r="C14" i="5" s="1"/>
  <c r="C30" i="5" s="1"/>
  <c r="H13" i="5"/>
  <c r="G13" i="5"/>
  <c r="F13" i="5"/>
  <c r="E13" i="5"/>
  <c r="D13" i="5"/>
  <c r="C13" i="5"/>
  <c r="H46" i="2"/>
  <c r="G46" i="2"/>
  <c r="F46" i="2"/>
  <c r="E46" i="2"/>
  <c r="D46" i="2"/>
  <c r="C46" i="2"/>
  <c r="C33" i="2"/>
  <c r="D62" i="2"/>
  <c r="H49" i="2"/>
  <c r="H48" i="2" s="1"/>
  <c r="D50" i="2"/>
  <c r="D49" i="2" s="1"/>
  <c r="D48" i="2" s="1"/>
  <c r="D47" i="2" s="1"/>
  <c r="E50" i="2"/>
  <c r="E49" i="2" s="1"/>
  <c r="E48" i="2" s="1"/>
  <c r="E47" i="2" s="1"/>
  <c r="F50" i="2"/>
  <c r="F49" i="2" s="1"/>
  <c r="F48" i="2" s="1"/>
  <c r="F47" i="2" s="1"/>
  <c r="G50" i="2"/>
  <c r="G49" i="2" s="1"/>
  <c r="G48" i="2" s="1"/>
  <c r="G47" i="2" s="1"/>
  <c r="H50" i="2"/>
  <c r="D51" i="2"/>
  <c r="E51" i="2"/>
  <c r="F51" i="2"/>
  <c r="G51" i="2"/>
  <c r="H51" i="2"/>
  <c r="D52" i="2"/>
  <c r="E52" i="2"/>
  <c r="F52" i="2"/>
  <c r="G52" i="2"/>
  <c r="H52" i="2"/>
  <c r="D53" i="2"/>
  <c r="E53" i="2"/>
  <c r="F53" i="2"/>
  <c r="D54" i="2"/>
  <c r="E54" i="2"/>
  <c r="F54" i="2"/>
  <c r="G54" i="2"/>
  <c r="G53" i="2" s="1"/>
  <c r="H54" i="2"/>
  <c r="H53" i="2" s="1"/>
  <c r="D55" i="2"/>
  <c r="E55" i="2"/>
  <c r="F55" i="2"/>
  <c r="G55" i="2"/>
  <c r="H55" i="2"/>
  <c r="D56" i="2"/>
  <c r="E56" i="2"/>
  <c r="F56" i="2"/>
  <c r="G56" i="2"/>
  <c r="H56" i="2"/>
  <c r="H57" i="2"/>
  <c r="D58" i="2"/>
  <c r="D57" i="2" s="1"/>
  <c r="E58" i="2"/>
  <c r="E57" i="2" s="1"/>
  <c r="F58" i="2"/>
  <c r="F57" i="2" s="1"/>
  <c r="G58" i="2"/>
  <c r="G57" i="2" s="1"/>
  <c r="H58" i="2"/>
  <c r="D59" i="2"/>
  <c r="E59" i="2"/>
  <c r="F59" i="2"/>
  <c r="G59" i="2"/>
  <c r="H59" i="2"/>
  <c r="D60" i="2"/>
  <c r="E60" i="2"/>
  <c r="F60" i="2"/>
  <c r="G60" i="2"/>
  <c r="H60" i="2"/>
  <c r="D61" i="2"/>
  <c r="E61" i="2"/>
  <c r="F61" i="2"/>
  <c r="G61" i="2"/>
  <c r="H61" i="2"/>
  <c r="E62" i="2"/>
  <c r="F62" i="2"/>
  <c r="G62" i="2"/>
  <c r="H62" i="2"/>
  <c r="C62" i="2"/>
  <c r="C61" i="2"/>
  <c r="C60" i="2"/>
  <c r="C59" i="2"/>
  <c r="C58" i="2"/>
  <c r="C56" i="2"/>
  <c r="C55" i="2"/>
  <c r="C54" i="2"/>
  <c r="C51" i="2"/>
  <c r="C50" i="2"/>
  <c r="E17" i="2"/>
  <c r="F17" i="2"/>
  <c r="G17" i="2"/>
  <c r="H17" i="2"/>
  <c r="I17" i="2"/>
  <c r="I16" i="2" s="1"/>
  <c r="I15" i="2" s="1"/>
  <c r="E18" i="2"/>
  <c r="F18" i="2"/>
  <c r="G18" i="2"/>
  <c r="H18" i="2"/>
  <c r="I18" i="2"/>
  <c r="E19" i="2"/>
  <c r="F19" i="2"/>
  <c r="G19" i="2"/>
  <c r="H19" i="2"/>
  <c r="I19" i="2"/>
  <c r="E21" i="2"/>
  <c r="E20" i="2" s="1"/>
  <c r="F21" i="2"/>
  <c r="F20" i="2" s="1"/>
  <c r="G21" i="2"/>
  <c r="G20" i="2" s="1"/>
  <c r="H21" i="2"/>
  <c r="I21" i="2"/>
  <c r="E22" i="2"/>
  <c r="F22" i="2"/>
  <c r="G22" i="2"/>
  <c r="H22" i="2"/>
  <c r="I22" i="2"/>
  <c r="E23" i="2"/>
  <c r="F23" i="2"/>
  <c r="G23" i="2"/>
  <c r="H23" i="2"/>
  <c r="I23" i="2"/>
  <c r="E25" i="2"/>
  <c r="F25" i="2"/>
  <c r="G25" i="2"/>
  <c r="G24" i="2" s="1"/>
  <c r="H25" i="2"/>
  <c r="I25" i="2"/>
  <c r="E26" i="2"/>
  <c r="F26" i="2"/>
  <c r="G26" i="2"/>
  <c r="H26" i="2"/>
  <c r="I26" i="2"/>
  <c r="E27" i="2"/>
  <c r="F27" i="2"/>
  <c r="G27" i="2"/>
  <c r="H27" i="2"/>
  <c r="I27" i="2"/>
  <c r="E28" i="2"/>
  <c r="F28" i="2"/>
  <c r="G28" i="2"/>
  <c r="H28" i="2"/>
  <c r="I28" i="2"/>
  <c r="E29" i="2"/>
  <c r="F29" i="2"/>
  <c r="G29" i="2"/>
  <c r="H29" i="2"/>
  <c r="I29" i="2"/>
  <c r="D23" i="2"/>
  <c r="D22" i="2"/>
  <c r="D21" i="2"/>
  <c r="D18" i="2"/>
  <c r="D16" i="2" s="1"/>
  <c r="D15" i="2" s="1"/>
  <c r="D17" i="2"/>
  <c r="D19" i="2"/>
  <c r="D25" i="2"/>
  <c r="D26" i="2"/>
  <c r="D27" i="2"/>
  <c r="D28" i="2"/>
  <c r="D29" i="2"/>
  <c r="C18" i="2"/>
  <c r="C17" i="2"/>
  <c r="C29" i="2"/>
  <c r="C28" i="2"/>
  <c r="C27" i="2"/>
  <c r="C26" i="2"/>
  <c r="C25" i="2"/>
  <c r="C23" i="2"/>
  <c r="C22" i="2"/>
  <c r="C21" i="2"/>
  <c r="F60" i="4"/>
  <c r="E60" i="4"/>
  <c r="D60" i="4"/>
  <c r="C60" i="4"/>
  <c r="F59" i="4"/>
  <c r="E59" i="4"/>
  <c r="D59" i="4"/>
  <c r="C59" i="4"/>
  <c r="F58" i="4"/>
  <c r="E58" i="4"/>
  <c r="D58" i="4"/>
  <c r="C58" i="4"/>
  <c r="F57" i="4"/>
  <c r="E57" i="4"/>
  <c r="D57" i="4"/>
  <c r="C57" i="4"/>
  <c r="F56" i="4"/>
  <c r="E56" i="4"/>
  <c r="D56" i="4"/>
  <c r="C56" i="4"/>
  <c r="F55" i="4"/>
  <c r="E55" i="4"/>
  <c r="D55" i="4"/>
  <c r="C55" i="4"/>
  <c r="F54" i="4"/>
  <c r="E54" i="4"/>
  <c r="D54" i="4"/>
  <c r="C54" i="4"/>
  <c r="F53" i="4"/>
  <c r="E53" i="4"/>
  <c r="E51" i="4" s="1"/>
  <c r="D53" i="4"/>
  <c r="D51" i="4" s="1"/>
  <c r="C53" i="4"/>
  <c r="C51" i="4" s="1"/>
  <c r="F52" i="4"/>
  <c r="E52" i="4"/>
  <c r="D52" i="4"/>
  <c r="C52" i="4"/>
  <c r="F51" i="4"/>
  <c r="F50" i="4"/>
  <c r="E50" i="4"/>
  <c r="D50" i="4"/>
  <c r="C50" i="4"/>
  <c r="F49" i="4"/>
  <c r="E49" i="4"/>
  <c r="D49" i="4"/>
  <c r="C49" i="4"/>
  <c r="C47" i="4" s="1"/>
  <c r="F48" i="4"/>
  <c r="F47" i="4" s="1"/>
  <c r="F63" i="4" s="1"/>
  <c r="F32" i="4" s="1"/>
  <c r="E48" i="4"/>
  <c r="E47" i="4" s="1"/>
  <c r="D48" i="4"/>
  <c r="C48" i="4"/>
  <c r="F44" i="4"/>
  <c r="E44" i="4"/>
  <c r="D44" i="4"/>
  <c r="C44" i="4"/>
  <c r="F28" i="4"/>
  <c r="E28" i="4"/>
  <c r="D28" i="4"/>
  <c r="C28" i="4"/>
  <c r="F22" i="4"/>
  <c r="F21" i="4"/>
  <c r="E21" i="4"/>
  <c r="E19" i="4" s="1"/>
  <c r="D21" i="4"/>
  <c r="C21" i="4"/>
  <c r="F20" i="4"/>
  <c r="E20" i="4"/>
  <c r="D20" i="4"/>
  <c r="C20" i="4"/>
  <c r="F18" i="4"/>
  <c r="E18" i="4"/>
  <c r="D18" i="4"/>
  <c r="C18" i="4"/>
  <c r="F17" i="4"/>
  <c r="E17" i="4"/>
  <c r="D17" i="4"/>
  <c r="C17" i="4"/>
  <c r="C15" i="4" s="1"/>
  <c r="F16" i="4"/>
  <c r="F15" i="4" s="1"/>
  <c r="E16" i="4"/>
  <c r="D16" i="4"/>
  <c r="D15" i="4" s="1"/>
  <c r="C16" i="4"/>
  <c r="E15" i="4"/>
  <c r="F12" i="4"/>
  <c r="E12" i="4"/>
  <c r="D12" i="4"/>
  <c r="C12" i="4"/>
  <c r="F9" i="4"/>
  <c r="F27" i="4" s="1"/>
  <c r="E9" i="4"/>
  <c r="E26" i="4" s="1"/>
  <c r="D9" i="4"/>
  <c r="D25" i="4" s="1"/>
  <c r="C9" i="4"/>
  <c r="C27" i="4" s="1"/>
  <c r="F52" i="1"/>
  <c r="F51" i="1" s="1"/>
  <c r="F50" i="1"/>
  <c r="D48" i="1"/>
  <c r="E48" i="1"/>
  <c r="E47" i="1" s="1"/>
  <c r="E46" i="1" s="1"/>
  <c r="F48" i="1"/>
  <c r="F47" i="1" s="1"/>
  <c r="F46" i="1" s="1"/>
  <c r="F45" i="1" s="1"/>
  <c r="D49" i="1"/>
  <c r="E49" i="1"/>
  <c r="F49" i="1"/>
  <c r="D50" i="1"/>
  <c r="E50" i="1"/>
  <c r="D52" i="1"/>
  <c r="E52" i="1"/>
  <c r="D53" i="1"/>
  <c r="D51" i="1" s="1"/>
  <c r="E53" i="1"/>
  <c r="F53" i="1"/>
  <c r="D54" i="1"/>
  <c r="E54" i="1"/>
  <c r="F54" i="1"/>
  <c r="D56" i="1"/>
  <c r="E56" i="1"/>
  <c r="E55" i="1" s="1"/>
  <c r="F56" i="1"/>
  <c r="D57" i="1"/>
  <c r="E57" i="1"/>
  <c r="F57" i="1"/>
  <c r="D58" i="1"/>
  <c r="E58" i="1"/>
  <c r="F58" i="1"/>
  <c r="F55" i="1" s="1"/>
  <c r="D59" i="1"/>
  <c r="E59" i="1"/>
  <c r="F59" i="1"/>
  <c r="D60" i="1"/>
  <c r="E60" i="1"/>
  <c r="F60" i="1"/>
  <c r="C60" i="1"/>
  <c r="C59" i="1"/>
  <c r="C58" i="1"/>
  <c r="C57" i="1"/>
  <c r="C56" i="1"/>
  <c r="C54" i="1"/>
  <c r="C53" i="1"/>
  <c r="C52" i="1"/>
  <c r="C49" i="1"/>
  <c r="C48" i="1"/>
  <c r="C21" i="1"/>
  <c r="C20" i="1"/>
  <c r="C18" i="1"/>
  <c r="C17" i="1"/>
  <c r="C16" i="1"/>
  <c r="D9" i="1"/>
  <c r="E9" i="1"/>
  <c r="F9" i="1"/>
  <c r="F26" i="1" s="1"/>
  <c r="C9" i="1"/>
  <c r="C52" i="3"/>
  <c r="D29" i="3"/>
  <c r="G28" i="3"/>
  <c r="G27" i="3"/>
  <c r="C26" i="3"/>
  <c r="D25" i="3"/>
  <c r="G23" i="3"/>
  <c r="E22" i="3"/>
  <c r="E19" i="3"/>
  <c r="D18" i="3"/>
  <c r="G17" i="3"/>
  <c r="G13" i="3"/>
  <c r="F13" i="3"/>
  <c r="E13" i="3"/>
  <c r="D13" i="3"/>
  <c r="C13" i="3"/>
  <c r="C53" i="2"/>
  <c r="C52" i="2"/>
  <c r="C19" i="2"/>
  <c r="H13" i="2"/>
  <c r="G13" i="2"/>
  <c r="F13" i="2"/>
  <c r="E13" i="2"/>
  <c r="D13" i="2"/>
  <c r="C13" i="2"/>
  <c r="C50" i="1"/>
  <c r="F44" i="1"/>
  <c r="E44" i="1"/>
  <c r="D44" i="1"/>
  <c r="C44" i="1"/>
  <c r="E28" i="1"/>
  <c r="F27" i="1"/>
  <c r="F22" i="1"/>
  <c r="F21" i="1"/>
  <c r="D18" i="1"/>
  <c r="F17" i="1"/>
  <c r="F16" i="1"/>
  <c r="F12" i="1"/>
  <c r="E12" i="1"/>
  <c r="D12" i="1"/>
  <c r="C12" i="1"/>
  <c r="D65" i="6" l="1"/>
  <c r="D33" i="6" s="1"/>
  <c r="D32" i="6"/>
  <c r="D34" i="6" s="1"/>
  <c r="D35" i="6" s="1"/>
  <c r="D14" i="6"/>
  <c r="D30" i="6" s="1"/>
  <c r="G65" i="6"/>
  <c r="G33" i="6" s="1"/>
  <c r="F65" i="6"/>
  <c r="F33" i="6" s="1"/>
  <c r="F47" i="6"/>
  <c r="F63" i="6" s="1"/>
  <c r="D47" i="6"/>
  <c r="D63" i="6" s="1"/>
  <c r="C47" i="6"/>
  <c r="C63" i="6" s="1"/>
  <c r="C65" i="6"/>
  <c r="C33" i="6" s="1"/>
  <c r="G14" i="6"/>
  <c r="G30" i="6" s="1"/>
  <c r="G32" i="6"/>
  <c r="G34" i="6" s="1"/>
  <c r="G35" i="6" s="1"/>
  <c r="F14" i="6"/>
  <c r="F30" i="6" s="1"/>
  <c r="F32" i="6"/>
  <c r="F34" i="6" s="1"/>
  <c r="F35" i="6" s="1"/>
  <c r="E65" i="6"/>
  <c r="E33" i="6" s="1"/>
  <c r="E47" i="6"/>
  <c r="E63" i="6" s="1"/>
  <c r="C32" i="6"/>
  <c r="C34" i="6" s="1"/>
  <c r="C35" i="6" s="1"/>
  <c r="C14" i="6"/>
  <c r="C30" i="6" s="1"/>
  <c r="G63" i="6"/>
  <c r="E32" i="6"/>
  <c r="E14" i="6"/>
  <c r="E30" i="6" s="1"/>
  <c r="G47" i="3"/>
  <c r="E47" i="3"/>
  <c r="C53" i="3"/>
  <c r="D17" i="3"/>
  <c r="F26" i="3"/>
  <c r="C57" i="3"/>
  <c r="F65" i="3"/>
  <c r="F33" i="3" s="1"/>
  <c r="D19" i="3"/>
  <c r="C49" i="3"/>
  <c r="C48" i="3" s="1"/>
  <c r="G19" i="3"/>
  <c r="G22" i="3"/>
  <c r="C19" i="3"/>
  <c r="E29" i="3"/>
  <c r="E28" i="3"/>
  <c r="F19" i="3"/>
  <c r="D26" i="3"/>
  <c r="E18" i="3"/>
  <c r="E26" i="3"/>
  <c r="F18" i="3"/>
  <c r="G18" i="3"/>
  <c r="D21" i="3"/>
  <c r="E25" i="3"/>
  <c r="G26" i="3"/>
  <c r="F29" i="3"/>
  <c r="G16" i="3"/>
  <c r="G15" i="3" s="1"/>
  <c r="E21" i="3"/>
  <c r="E20" i="3" s="1"/>
  <c r="F25" i="3"/>
  <c r="G29" i="3"/>
  <c r="F21" i="3"/>
  <c r="G25" i="3"/>
  <c r="D16" i="3"/>
  <c r="D15" i="3" s="1"/>
  <c r="C28" i="3"/>
  <c r="E17" i="3"/>
  <c r="F22" i="3"/>
  <c r="D28" i="3"/>
  <c r="D32" i="5"/>
  <c r="D34" i="5" s="1"/>
  <c r="D35" i="5" s="1"/>
  <c r="D15" i="5"/>
  <c r="D14" i="5" s="1"/>
  <c r="D30" i="5" s="1"/>
  <c r="G65" i="5"/>
  <c r="G33" i="5" s="1"/>
  <c r="G34" i="5" s="1"/>
  <c r="G35" i="5" s="1"/>
  <c r="G48" i="5"/>
  <c r="G47" i="5" s="1"/>
  <c r="G63" i="5" s="1"/>
  <c r="F15" i="5"/>
  <c r="F14" i="5" s="1"/>
  <c r="F30" i="5" s="1"/>
  <c r="F32" i="5"/>
  <c r="F34" i="5" s="1"/>
  <c r="F35" i="5" s="1"/>
  <c r="H65" i="5"/>
  <c r="H33" i="5" s="1"/>
  <c r="H48" i="5"/>
  <c r="H47" i="5" s="1"/>
  <c r="H63" i="5" s="1"/>
  <c r="H15" i="5"/>
  <c r="H14" i="5" s="1"/>
  <c r="H30" i="5" s="1"/>
  <c r="H32" i="5"/>
  <c r="E32" i="5"/>
  <c r="E34" i="5" s="1"/>
  <c r="E35" i="5" s="1"/>
  <c r="G15" i="5"/>
  <c r="G14" i="5" s="1"/>
  <c r="G30" i="5" s="1"/>
  <c r="E48" i="5"/>
  <c r="E47" i="5" s="1"/>
  <c r="E63" i="5" s="1"/>
  <c r="F48" i="5"/>
  <c r="F47" i="5" s="1"/>
  <c r="F63" i="5" s="1"/>
  <c r="C32" i="5"/>
  <c r="C34" i="5" s="1"/>
  <c r="C35" i="5" s="1"/>
  <c r="H47" i="2"/>
  <c r="H16" i="2"/>
  <c r="H15" i="2" s="1"/>
  <c r="I24" i="2"/>
  <c r="H20" i="2"/>
  <c r="G16" i="2"/>
  <c r="G15" i="2" s="1"/>
  <c r="D20" i="2"/>
  <c r="H24" i="2"/>
  <c r="I14" i="2"/>
  <c r="D24" i="2"/>
  <c r="I20" i="2"/>
  <c r="F24" i="2"/>
  <c r="G14" i="2"/>
  <c r="E24" i="2"/>
  <c r="F16" i="2"/>
  <c r="F15" i="2" s="1"/>
  <c r="F14" i="2" s="1"/>
  <c r="E16" i="2"/>
  <c r="E15" i="2" s="1"/>
  <c r="E14" i="2" s="1"/>
  <c r="H14" i="2"/>
  <c r="D14" i="2"/>
  <c r="C57" i="2"/>
  <c r="F24" i="4"/>
  <c r="F26" i="4"/>
  <c r="D47" i="4"/>
  <c r="D46" i="4" s="1"/>
  <c r="D45" i="4" s="1"/>
  <c r="D61" i="4" s="1"/>
  <c r="F19" i="4"/>
  <c r="C19" i="4"/>
  <c r="D19" i="4"/>
  <c r="E45" i="1"/>
  <c r="E51" i="1"/>
  <c r="D55" i="1"/>
  <c r="D47" i="1"/>
  <c r="D46" i="1" s="1"/>
  <c r="C49" i="2"/>
  <c r="C48" i="2" s="1"/>
  <c r="C47" i="2" s="1"/>
  <c r="C63" i="2" s="1"/>
  <c r="C14" i="4"/>
  <c r="C13" i="4" s="1"/>
  <c r="C63" i="4"/>
  <c r="C32" i="4" s="1"/>
  <c r="C46" i="4"/>
  <c r="C45" i="4" s="1"/>
  <c r="C61" i="4" s="1"/>
  <c r="F14" i="4"/>
  <c r="F13" i="4" s="1"/>
  <c r="D63" i="4"/>
  <c r="D32" i="4" s="1"/>
  <c r="E63" i="4"/>
  <c r="E32" i="4" s="1"/>
  <c r="D27" i="4"/>
  <c r="F25" i="4"/>
  <c r="F23" i="4" s="1"/>
  <c r="F31" i="4" s="1"/>
  <c r="F33" i="4" s="1"/>
  <c r="F34" i="4" s="1"/>
  <c r="E27" i="4"/>
  <c r="C22" i="4"/>
  <c r="C24" i="4"/>
  <c r="C26" i="4"/>
  <c r="D14" i="4"/>
  <c r="D22" i="4"/>
  <c r="D24" i="4"/>
  <c r="D26" i="4"/>
  <c r="E25" i="4"/>
  <c r="E14" i="4"/>
  <c r="E13" i="4" s="1"/>
  <c r="E22" i="4"/>
  <c r="E24" i="4"/>
  <c r="E46" i="4"/>
  <c r="E45" i="4" s="1"/>
  <c r="E61" i="4" s="1"/>
  <c r="C25" i="4"/>
  <c r="F46" i="4"/>
  <c r="F45" i="4" s="1"/>
  <c r="F61" i="4" s="1"/>
  <c r="D45" i="1"/>
  <c r="C22" i="1"/>
  <c r="C24" i="1"/>
  <c r="F15" i="1"/>
  <c r="F14" i="1" s="1"/>
  <c r="C55" i="1"/>
  <c r="D25" i="1"/>
  <c r="D63" i="1"/>
  <c r="D32" i="1" s="1"/>
  <c r="C51" i="1"/>
  <c r="D17" i="1"/>
  <c r="C47" i="1"/>
  <c r="C46" i="1" s="1"/>
  <c r="D28" i="1"/>
  <c r="F28" i="1"/>
  <c r="D20" i="1"/>
  <c r="E20" i="1"/>
  <c r="C28" i="1"/>
  <c r="E18" i="1"/>
  <c r="C27" i="1"/>
  <c r="F18" i="1"/>
  <c r="D22" i="1"/>
  <c r="D27" i="1"/>
  <c r="E25" i="1"/>
  <c r="C15" i="1"/>
  <c r="F20" i="1"/>
  <c r="F19" i="1" s="1"/>
  <c r="F25" i="1"/>
  <c r="E17" i="1"/>
  <c r="E22" i="1"/>
  <c r="D24" i="1"/>
  <c r="E27" i="1"/>
  <c r="F17" i="3"/>
  <c r="G21" i="3"/>
  <c r="C23" i="3"/>
  <c r="D27" i="3"/>
  <c r="F28" i="3"/>
  <c r="C19" i="1"/>
  <c r="E24" i="1"/>
  <c r="C26" i="1"/>
  <c r="D23" i="3"/>
  <c r="E27" i="3"/>
  <c r="C27" i="3"/>
  <c r="D16" i="1"/>
  <c r="D21" i="1"/>
  <c r="F24" i="1"/>
  <c r="D26" i="1"/>
  <c r="C22" i="3"/>
  <c r="C20" i="3" s="1"/>
  <c r="E23" i="3"/>
  <c r="F27" i="3"/>
  <c r="E16" i="1"/>
  <c r="E21" i="1"/>
  <c r="E26" i="1"/>
  <c r="C18" i="3"/>
  <c r="D22" i="3"/>
  <c r="F23" i="3"/>
  <c r="C25" i="3"/>
  <c r="C29" i="3"/>
  <c r="C25" i="1"/>
  <c r="C24" i="2"/>
  <c r="E34" i="6" l="1"/>
  <c r="E35" i="6" s="1"/>
  <c r="D65" i="3"/>
  <c r="D33" i="3" s="1"/>
  <c r="E63" i="3"/>
  <c r="C47" i="3"/>
  <c r="C63" i="3" s="1"/>
  <c r="G63" i="3"/>
  <c r="D63" i="3"/>
  <c r="F63" i="3"/>
  <c r="C65" i="3"/>
  <c r="C33" i="3" s="1"/>
  <c r="G65" i="3"/>
  <c r="G33" i="3" s="1"/>
  <c r="C24" i="3"/>
  <c r="E65" i="3"/>
  <c r="E33" i="3" s="1"/>
  <c r="G20" i="3"/>
  <c r="G14" i="3" s="1"/>
  <c r="D20" i="3"/>
  <c r="D14" i="3" s="1"/>
  <c r="F24" i="3"/>
  <c r="D24" i="3"/>
  <c r="E16" i="3"/>
  <c r="E15" i="3" s="1"/>
  <c r="E14" i="3" s="1"/>
  <c r="F16" i="3"/>
  <c r="F15" i="3" s="1"/>
  <c r="C16" i="3"/>
  <c r="C15" i="3" s="1"/>
  <c r="C32" i="3" s="1"/>
  <c r="G24" i="3"/>
  <c r="E24" i="3"/>
  <c r="F20" i="3"/>
  <c r="H34" i="5"/>
  <c r="H35" i="5" s="1"/>
  <c r="D65" i="2"/>
  <c r="D33" i="2" s="1"/>
  <c r="H63" i="2"/>
  <c r="F65" i="2"/>
  <c r="F33" i="2" s="1"/>
  <c r="D13" i="4"/>
  <c r="D63" i="2"/>
  <c r="G65" i="2"/>
  <c r="G33" i="2" s="1"/>
  <c r="G63" i="2"/>
  <c r="E63" i="2"/>
  <c r="H65" i="2"/>
  <c r="H33" i="2" s="1"/>
  <c r="C65" i="2"/>
  <c r="C20" i="2"/>
  <c r="E65" i="2"/>
  <c r="E33" i="2" s="1"/>
  <c r="H32" i="2"/>
  <c r="F63" i="2"/>
  <c r="D32" i="2"/>
  <c r="C16" i="2"/>
  <c r="C15" i="2" s="1"/>
  <c r="D31" i="4"/>
  <c r="D33" i="4" s="1"/>
  <c r="D34" i="4" s="1"/>
  <c r="F29" i="4"/>
  <c r="D23" i="4"/>
  <c r="D29" i="4"/>
  <c r="E23" i="4"/>
  <c r="E31" i="4" s="1"/>
  <c r="E33" i="4" s="1"/>
  <c r="E34" i="4" s="1"/>
  <c r="C23" i="4"/>
  <c r="C29" i="4" s="1"/>
  <c r="C45" i="1"/>
  <c r="C61" i="1" s="1"/>
  <c r="D61" i="1"/>
  <c r="E61" i="1"/>
  <c r="E15" i="1"/>
  <c r="E14" i="1" s="1"/>
  <c r="C63" i="1"/>
  <c r="C32" i="1" s="1"/>
  <c r="E19" i="1"/>
  <c r="D15" i="1"/>
  <c r="D14" i="1" s="1"/>
  <c r="D19" i="1"/>
  <c r="E63" i="1"/>
  <c r="E32" i="1" s="1"/>
  <c r="C14" i="1"/>
  <c r="C13" i="1" s="1"/>
  <c r="C23" i="1"/>
  <c r="F63" i="1"/>
  <c r="F32" i="1" s="1"/>
  <c r="F13" i="1"/>
  <c r="F23" i="1"/>
  <c r="F31" i="1" s="1"/>
  <c r="F61" i="1"/>
  <c r="D23" i="1"/>
  <c r="E23" i="1"/>
  <c r="C34" i="3" l="1"/>
  <c r="C35" i="3" s="1"/>
  <c r="E32" i="3"/>
  <c r="E34" i="3" s="1"/>
  <c r="E35" i="3" s="1"/>
  <c r="G32" i="3"/>
  <c r="G34" i="3" s="1"/>
  <c r="G35" i="3" s="1"/>
  <c r="D30" i="3"/>
  <c r="D32" i="3"/>
  <c r="D34" i="3" s="1"/>
  <c r="D35" i="3" s="1"/>
  <c r="C14" i="3"/>
  <c r="C30" i="3" s="1"/>
  <c r="E30" i="3"/>
  <c r="F32" i="3"/>
  <c r="F34" i="3" s="1"/>
  <c r="F35" i="3" s="1"/>
  <c r="F14" i="3"/>
  <c r="F30" i="3" s="1"/>
  <c r="G30" i="3"/>
  <c r="D34" i="2"/>
  <c r="D35" i="2" s="1"/>
  <c r="C32" i="2"/>
  <c r="C34" i="2" s="1"/>
  <c r="C35" i="2" s="1"/>
  <c r="E29" i="4"/>
  <c r="C31" i="4"/>
  <c r="C33" i="4" s="1"/>
  <c r="C34" i="4" s="1"/>
  <c r="H34" i="2"/>
  <c r="H35" i="2" s="1"/>
  <c r="C14" i="2"/>
  <c r="C30" i="2" s="1"/>
  <c r="D30" i="2"/>
  <c r="H30" i="2"/>
  <c r="E13" i="1"/>
  <c r="E29" i="1" s="1"/>
  <c r="E31" i="1"/>
  <c r="E33" i="1" s="1"/>
  <c r="E34" i="1" s="1"/>
  <c r="C31" i="1"/>
  <c r="C33" i="1" s="1"/>
  <c r="C34" i="1" s="1"/>
  <c r="D13" i="1"/>
  <c r="D29" i="1" s="1"/>
  <c r="F33" i="1"/>
  <c r="F34" i="1" s="1"/>
  <c r="D31" i="1"/>
  <c r="D33" i="1" s="1"/>
  <c r="D34" i="1" s="1"/>
  <c r="C29" i="1"/>
  <c r="F29" i="1"/>
  <c r="E30" i="2"/>
  <c r="E32" i="2"/>
  <c r="E34" i="2" s="1"/>
  <c r="E35" i="2" s="1"/>
  <c r="F30" i="2"/>
  <c r="F32" i="2"/>
  <c r="F34" i="2" s="1"/>
  <c r="F35" i="2" s="1"/>
  <c r="G30" i="2"/>
  <c r="G32" i="2"/>
  <c r="G34" i="2" s="1"/>
  <c r="G35" i="2" s="1"/>
</calcChain>
</file>

<file path=xl/sharedStrings.xml><?xml version="1.0" encoding="utf-8"?>
<sst xmlns="http://schemas.openxmlformats.org/spreadsheetml/2006/main" count="460" uniqueCount="58">
  <si>
    <t xml:space="preserve">CLIENTS TYPE EUROSTAT </t>
  </si>
  <si>
    <t>Ie1'</t>
  </si>
  <si>
    <t>Ie2'</t>
  </si>
  <si>
    <t>If1'</t>
  </si>
  <si>
    <t>If2'</t>
  </si>
  <si>
    <t>kWh heures pleines</t>
  </si>
  <si>
    <t>kWh heures creuses</t>
  </si>
  <si>
    <t xml:space="preserve">kWh total </t>
  </si>
  <si>
    <t>kW pointe mensuelle moyenne</t>
  </si>
  <si>
    <t>kVArh</t>
  </si>
  <si>
    <t>Année 2024</t>
  </si>
  <si>
    <t>Tarif unitaire</t>
  </si>
  <si>
    <t>I. Tarif pour l'utilisation du réseau de distribution</t>
  </si>
  <si>
    <t>A. Terme capacitaire</t>
  </si>
  <si>
    <t>a) Pour les raccordements avec mesure de pointe</t>
  </si>
  <si>
    <t>Pointe historique pendant la période tarifaire de pointe</t>
  </si>
  <si>
    <t>Pointe du mois pendant la période tarifaire de pointe</t>
  </si>
  <si>
    <t>B. Terme fixe</t>
  </si>
  <si>
    <t xml:space="preserve">C. Terme proportionnel </t>
  </si>
  <si>
    <t xml:space="preserve">Heures pleines </t>
  </si>
  <si>
    <t>Heures creuses</t>
  </si>
  <si>
    <t xml:space="preserve">II. Tarif pour les Obligations de Service Public </t>
  </si>
  <si>
    <t xml:space="preserve">III. Tarif pour les surcharges  </t>
  </si>
  <si>
    <t>Redevance de voirie</t>
  </si>
  <si>
    <t>Impôt sur les sociétés</t>
  </si>
  <si>
    <t>Autres impôts locaux, provinciaux ou régionaux</t>
  </si>
  <si>
    <t xml:space="preserve">IV. Tarif pour les soldes régulatoires </t>
  </si>
  <si>
    <t>V. Tarif pour dépassement du forfait d'énergie réactive</t>
  </si>
  <si>
    <t>TOTAL avant application éventuelle du coefficient de dégressivité</t>
  </si>
  <si>
    <t>Coefficient de dégressivité</t>
  </si>
  <si>
    <t>TOTAL</t>
  </si>
  <si>
    <t>Coût annuel basé sur les tarifs 2023</t>
  </si>
  <si>
    <t>Impact annuel 2024 vs. 2023</t>
  </si>
  <si>
    <t>Impact annuel 2024 vs. 2023 (%)</t>
  </si>
  <si>
    <t>Année 2023</t>
  </si>
  <si>
    <t>Ib(a)'</t>
  </si>
  <si>
    <t>Ib(b)'</t>
  </si>
  <si>
    <t>Ib(c)'</t>
  </si>
  <si>
    <t>Ic'</t>
  </si>
  <si>
    <t>Id(a)'</t>
  </si>
  <si>
    <t>Id(b)'</t>
  </si>
  <si>
    <t>CLIENTS TYPE CWaPE</t>
  </si>
  <si>
    <t>E1</t>
  </si>
  <si>
    <t>E2</t>
  </si>
  <si>
    <t>E3</t>
  </si>
  <si>
    <t>E4</t>
  </si>
  <si>
    <t>E5</t>
  </si>
  <si>
    <t>E6</t>
  </si>
  <si>
    <t>Ib(d)'</t>
  </si>
  <si>
    <t>Ib(e)'</t>
  </si>
  <si>
    <t>Heures pleines</t>
  </si>
  <si>
    <t>TAB10.1 : Simulations des coûts de distribution pour les clients-type - niveau TMT - sans déplacement de charge</t>
  </si>
  <si>
    <t>TAB10.1 : Simulations des coûts de distribution pour les clients-type - niveau TMT - avec déplacement de charge</t>
  </si>
  <si>
    <t>TAB10.2 : Simulations des coûts de distribution pour les clients-type - niveau MT - sans déplacement de charge</t>
  </si>
  <si>
    <t>CLIENTS TYPE</t>
  </si>
  <si>
    <t xml:space="preserve">CLIENTS TYPE </t>
  </si>
  <si>
    <t>TAB10.2 : Simulations des coûts de distribution pour les clients-type - niveau MT - avec déplacement de charge</t>
  </si>
  <si>
    <t>TAB10.3 : Simulations des coûts de distribution pour les clients-type - niveau TBT - sans déplacement de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</si>
</sst>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00"/>
    <numFmt numFmtId="165" formatCode="#,##0.00000"/>
    <numFmt numFmtId="166" formatCode="#,##0.0"/>
  </numFmts>
  <fonts count="9" x14ac:knownFonts="1"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6"/>
      <color theme="0"/>
      <name val="Trebuchet MS"/>
      <family val="2"/>
    </font>
    <font>
      <sz val="8"/>
      <color theme="0"/>
      <name val="Trebuchet MS"/>
      <family val="2"/>
    </font>
    <font>
      <sz val="10"/>
      <color theme="1"/>
      <name val="Trebuchet MS"/>
      <family val="2"/>
    </font>
    <font>
      <sz val="8"/>
      <color theme="1"/>
      <name val="Trebuchet MS"/>
      <family val="2"/>
    </font>
    <font>
      <sz val="12"/>
      <color theme="1"/>
      <name val="Trebuchet MS"/>
      <family val="2"/>
    </font>
    <font>
      <sz val="8"/>
      <name val="Trebuchet MS"/>
      <family val="2"/>
    </font>
    <font>
      <sz val="14"/>
      <color theme="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8ED2FC"/>
        <bgColor indexed="64"/>
      </patternFill>
    </fill>
    <fill>
      <patternFill patternType="solid">
        <fgColor theme="4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5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dashDot">
        <color theme="5"/>
      </left>
      <right style="dashDot">
        <color theme="5"/>
      </right>
      <top style="dashDot">
        <color theme="5"/>
      </top>
      <bottom style="dashDot">
        <color theme="5"/>
      </bottom>
      <diagonal/>
    </border>
    <border>
      <left style="dashDot">
        <color theme="5"/>
      </left>
      <right style="dashDot">
        <color theme="5"/>
      </right>
      <top style="dashDot">
        <color theme="5"/>
      </top>
      <bottom/>
      <diagonal/>
    </border>
    <border>
      <left style="thin">
        <color theme="0"/>
      </left>
      <right style="thin">
        <color theme="0"/>
      </right>
      <top style="thin">
        <color theme="5"/>
      </top>
      <bottom style="thin">
        <color theme="5"/>
      </bottom>
      <diagonal/>
    </border>
    <border>
      <left style="thin">
        <color theme="0"/>
      </left>
      <right style="thin">
        <color theme="0"/>
      </right>
      <top style="thin">
        <color theme="5"/>
      </top>
      <bottom style="double">
        <color theme="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5"/>
      </bottom>
      <diagonal/>
    </border>
    <border>
      <left style="thin">
        <color indexed="64"/>
      </left>
      <right style="thin">
        <color indexed="64"/>
      </right>
      <top style="dashDot">
        <color theme="5"/>
      </top>
      <bottom style="dashDot">
        <color theme="5"/>
      </bottom>
      <diagonal/>
    </border>
    <border>
      <left style="thin">
        <color indexed="64"/>
      </left>
      <right style="thin">
        <color indexed="64"/>
      </right>
      <top style="dashDot">
        <color theme="5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dashDot">
        <color theme="5"/>
      </left>
      <right style="dashDot">
        <color theme="5"/>
      </right>
      <top/>
      <bottom style="dashDot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3" fontId="5" fillId="5" borderId="7" applyAlignment="0">
      <alignment horizontal="left"/>
      <protection locked="0"/>
    </xf>
  </cellStyleXfs>
  <cellXfs count="63">
    <xf numFmtId="0" fontId="0" fillId="0" borderId="0" xfId="0"/>
    <xf numFmtId="0" fontId="5" fillId="5" borderId="0" xfId="0" applyFont="1" applyFill="1"/>
    <xf numFmtId="0" fontId="5" fillId="5" borderId="4" xfId="0" applyFont="1" applyFill="1" applyBorder="1"/>
    <xf numFmtId="3" fontId="5" fillId="5" borderId="0" xfId="0" applyNumberFormat="1" applyFont="1" applyFill="1"/>
    <xf numFmtId="3" fontId="5" fillId="5" borderId="5" xfId="0" applyNumberFormat="1" applyFont="1" applyFill="1" applyBorder="1"/>
    <xf numFmtId="3" fontId="5" fillId="5" borderId="3" xfId="0" applyNumberFormat="1" applyFont="1" applyFill="1" applyBorder="1"/>
    <xf numFmtId="0" fontId="5" fillId="0" borderId="0" xfId="0" applyFont="1"/>
    <xf numFmtId="0" fontId="5" fillId="5" borderId="3" xfId="0" applyFont="1" applyFill="1" applyBorder="1"/>
    <xf numFmtId="0" fontId="5" fillId="5" borderId="3" xfId="0" applyFont="1" applyFill="1" applyBorder="1" applyAlignment="1">
      <alignment vertical="center" wrapText="1"/>
    </xf>
    <xf numFmtId="0" fontId="5" fillId="6" borderId="3" xfId="0" applyFont="1" applyFill="1" applyBorder="1"/>
    <xf numFmtId="4" fontId="5" fillId="5" borderId="3" xfId="0" applyNumberFormat="1" applyFont="1" applyFill="1" applyBorder="1"/>
    <xf numFmtId="0" fontId="0" fillId="5" borderId="0" xfId="0" applyFill="1"/>
    <xf numFmtId="0" fontId="5" fillId="5" borderId="3" xfId="0" applyFont="1" applyFill="1" applyBorder="1" applyAlignment="1">
      <alignment horizontal="left" indent="3"/>
    </xf>
    <xf numFmtId="0" fontId="5" fillId="5" borderId="3" xfId="0" applyFont="1" applyFill="1" applyBorder="1" applyAlignment="1">
      <alignment horizontal="left" indent="5"/>
    </xf>
    <xf numFmtId="0" fontId="5" fillId="5" borderId="3" xfId="0" applyFont="1" applyFill="1" applyBorder="1" applyAlignment="1">
      <alignment horizontal="left" indent="7"/>
    </xf>
    <xf numFmtId="164" fontId="5" fillId="5" borderId="3" xfId="0" applyNumberFormat="1" applyFont="1" applyFill="1" applyBorder="1"/>
    <xf numFmtId="165" fontId="5" fillId="5" borderId="7" xfId="5" applyNumberFormat="1" applyAlignment="1">
      <alignment vertical="center" wrapText="1"/>
      <protection locked="0"/>
    </xf>
    <xf numFmtId="0" fontId="5" fillId="5" borderId="4" xfId="0" applyFont="1" applyFill="1" applyBorder="1" applyAlignment="1">
      <alignment wrapText="1"/>
    </xf>
    <xf numFmtId="4" fontId="5" fillId="5" borderId="8" xfId="5" applyNumberFormat="1" applyBorder="1" applyAlignment="1">
      <alignment vertical="center" wrapText="1"/>
      <protection locked="0"/>
    </xf>
    <xf numFmtId="0" fontId="5" fillId="5" borderId="9" xfId="0" applyFont="1" applyFill="1" applyBorder="1" applyAlignment="1">
      <alignment wrapText="1"/>
    </xf>
    <xf numFmtId="0" fontId="5" fillId="5" borderId="9" xfId="0" applyFont="1" applyFill="1" applyBorder="1"/>
    <xf numFmtId="4" fontId="5" fillId="5" borderId="9" xfId="0" applyNumberFormat="1" applyFont="1" applyFill="1" applyBorder="1"/>
    <xf numFmtId="0" fontId="5" fillId="5" borderId="10" xfId="0" applyFont="1" applyFill="1" applyBorder="1" applyAlignment="1">
      <alignment wrapText="1"/>
    </xf>
    <xf numFmtId="0" fontId="5" fillId="5" borderId="10" xfId="0" applyFont="1" applyFill="1" applyBorder="1"/>
    <xf numFmtId="9" fontId="7" fillId="5" borderId="10" xfId="1" applyFont="1" applyFill="1" applyBorder="1"/>
    <xf numFmtId="3" fontId="5" fillId="5" borderId="11" xfId="0" applyNumberFormat="1" applyFont="1" applyFill="1" applyBorder="1"/>
    <xf numFmtId="0" fontId="5" fillId="5" borderId="1" xfId="0" applyFont="1" applyFill="1" applyBorder="1" applyAlignment="1">
      <alignment horizontal="left" indent="7"/>
    </xf>
    <xf numFmtId="3" fontId="5" fillId="5" borderId="12" xfId="5" applyBorder="1" applyAlignment="1">
      <alignment vertical="center" wrapText="1"/>
      <protection locked="0"/>
    </xf>
    <xf numFmtId="4" fontId="5" fillId="5" borderId="2" xfId="0" applyNumberFormat="1" applyFont="1" applyFill="1" applyBorder="1"/>
    <xf numFmtId="3" fontId="5" fillId="5" borderId="13" xfId="5" applyBorder="1" applyAlignment="1">
      <alignment vertical="center" wrapText="1"/>
      <protection locked="0"/>
    </xf>
    <xf numFmtId="0" fontId="5" fillId="5" borderId="1" xfId="0" applyFont="1" applyFill="1" applyBorder="1" applyAlignment="1">
      <alignment horizontal="left" indent="3"/>
    </xf>
    <xf numFmtId="3" fontId="5" fillId="5" borderId="14" xfId="5" applyBorder="1" applyAlignment="1">
      <alignment vertical="center" wrapText="1"/>
      <protection locked="0"/>
    </xf>
    <xf numFmtId="3" fontId="5" fillId="5" borderId="15" xfId="0" applyNumberFormat="1" applyFont="1" applyFill="1" applyBorder="1"/>
    <xf numFmtId="0" fontId="5" fillId="5" borderId="1" xfId="0" applyFont="1" applyFill="1" applyBorder="1" applyAlignment="1">
      <alignment horizontal="left" indent="5"/>
    </xf>
    <xf numFmtId="3" fontId="5" fillId="5" borderId="16" xfId="5" applyBorder="1" applyAlignment="1">
      <alignment vertical="center" wrapText="1"/>
      <protection locked="0"/>
    </xf>
    <xf numFmtId="164" fontId="5" fillId="5" borderId="11" xfId="0" applyNumberFormat="1" applyFont="1" applyFill="1" applyBorder="1"/>
    <xf numFmtId="0" fontId="5" fillId="6" borderId="1" xfId="0" applyFont="1" applyFill="1" applyBorder="1"/>
    <xf numFmtId="166" fontId="5" fillId="5" borderId="3" xfId="0" applyNumberFormat="1" applyFont="1" applyFill="1" applyBorder="1"/>
    <xf numFmtId="3" fontId="5" fillId="5" borderId="17" xfId="5" applyBorder="1" applyAlignment="1">
      <alignment vertical="center" wrapText="1"/>
      <protection locked="0"/>
    </xf>
    <xf numFmtId="164" fontId="5" fillId="5" borderId="5" xfId="0" applyNumberFormat="1" applyFont="1" applyFill="1" applyBorder="1"/>
    <xf numFmtId="0" fontId="5" fillId="5" borderId="18" xfId="0" applyFont="1" applyFill="1" applyBorder="1" applyAlignment="1">
      <alignment wrapText="1"/>
    </xf>
    <xf numFmtId="0" fontId="5" fillId="5" borderId="0" xfId="0" applyFont="1" applyFill="1" applyBorder="1"/>
    <xf numFmtId="9" fontId="7" fillId="5" borderId="0" xfId="1" applyFont="1" applyFill="1" applyBorder="1"/>
    <xf numFmtId="0" fontId="3" fillId="7" borderId="1" xfId="3" applyFont="1" applyFill="1" applyBorder="1" applyAlignment="1">
      <alignment horizontal="left"/>
    </xf>
    <xf numFmtId="0" fontId="3" fillId="7" borderId="2" xfId="3" applyFont="1" applyFill="1" applyBorder="1" applyAlignment="1">
      <alignment horizontal="left"/>
    </xf>
    <xf numFmtId="0" fontId="3" fillId="7" borderId="3" xfId="3" applyFont="1" applyFill="1" applyBorder="1" applyAlignment="1">
      <alignment horizontal="center"/>
    </xf>
    <xf numFmtId="0" fontId="5" fillId="7" borderId="3" xfId="0" applyFont="1" applyFill="1" applyBorder="1" applyAlignment="1">
      <alignment vertical="center" wrapText="1"/>
    </xf>
    <xf numFmtId="0" fontId="3" fillId="7" borderId="3" xfId="3" applyFont="1" applyFill="1" applyBorder="1" applyAlignment="1">
      <alignment horizontal="center" vertical="center" wrapText="1"/>
    </xf>
    <xf numFmtId="0" fontId="1" fillId="7" borderId="3" xfId="3" applyFill="1" applyBorder="1" applyAlignment="1">
      <alignment wrapText="1"/>
    </xf>
    <xf numFmtId="0" fontId="1" fillId="7" borderId="3" xfId="3" applyFill="1" applyBorder="1"/>
    <xf numFmtId="3" fontId="1" fillId="7" borderId="3" xfId="3" applyNumberFormat="1" applyFill="1" applyBorder="1"/>
    <xf numFmtId="4" fontId="3" fillId="7" borderId="3" xfId="3" applyNumberFormat="1" applyFont="1" applyFill="1" applyBorder="1"/>
    <xf numFmtId="0" fontId="6" fillId="8" borderId="1" xfId="4" applyFont="1" applyFill="1" applyBorder="1" applyAlignment="1">
      <alignment horizontal="center"/>
    </xf>
    <xf numFmtId="0" fontId="6" fillId="8" borderId="6" xfId="4" applyFont="1" applyFill="1" applyBorder="1" applyAlignment="1">
      <alignment horizontal="center"/>
    </xf>
    <xf numFmtId="3" fontId="1" fillId="7" borderId="5" xfId="3" applyNumberFormat="1" applyFill="1" applyBorder="1"/>
    <xf numFmtId="0" fontId="2" fillId="9" borderId="0" xfId="2" applyFont="1" applyFill="1" applyAlignment="1">
      <alignment vertical="center"/>
    </xf>
    <xf numFmtId="0" fontId="8" fillId="9" borderId="0" xfId="2" applyFont="1" applyFill="1" applyAlignment="1">
      <alignment vertical="center"/>
    </xf>
    <xf numFmtId="0" fontId="6" fillId="8" borderId="2" xfId="4" applyFont="1" applyFill="1" applyBorder="1" applyAlignment="1">
      <alignment horizontal="center"/>
    </xf>
    <xf numFmtId="9" fontId="7" fillId="5" borderId="19" xfId="1" applyFont="1" applyFill="1" applyBorder="1"/>
    <xf numFmtId="0" fontId="3" fillId="7" borderId="3" xfId="0" applyFont="1" applyFill="1" applyBorder="1" applyAlignment="1">
      <alignment vertical="center" wrapText="1"/>
    </xf>
    <xf numFmtId="0" fontId="2" fillId="5" borderId="0" xfId="2" applyFont="1" applyFill="1" applyAlignment="1">
      <alignment vertical="center"/>
    </xf>
    <xf numFmtId="0" fontId="8" fillId="5" borderId="0" xfId="2" applyFont="1" applyFill="1" applyAlignment="1">
      <alignment vertical="center"/>
    </xf>
    <xf numFmtId="0" fontId="3" fillId="7" borderId="3" xfId="3" applyFont="1" applyFill="1" applyBorder="1" applyAlignment="1"/>
  </cellXfs>
  <cellStyles count="6">
    <cellStyle name="20 % - Accent2" xfId="4" builtinId="34"/>
    <cellStyle name="Accent1" xfId="2" builtinId="29"/>
    <cellStyle name="Accent2" xfId="3" builtinId="33"/>
    <cellStyle name="Normal" xfId="0" builtinId="0"/>
    <cellStyle name="Pourcentage" xfId="1" builtinId="5"/>
    <cellStyle name="Style 1 3" xfId="5" xr:uid="{AF914B49-3976-4648-9DE6-6B86435F851D}"/>
  </cellStyles>
  <dxfs count="200"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</dxfs>
  <tableStyles count="0" defaultTableStyle="TableStyleMedium2" defaultPivotStyle="PivotStyleLight16"/>
  <colors>
    <mruColors>
      <color rgb="FF006666"/>
      <color rgb="FF8ED2FC"/>
      <color rgb="FF6DE3FB"/>
      <color rgb="FF8E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Centers\OP\OP_EV\CREG\Dossier%202007\Nacalculatie\Nacalc20080215\Documents%20and%20Settings\htulpinck\Local%20Settings\Temporary%20Internet%20Files\OLK39B\Tariefvoorstel%20aansluitingen%20200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6_0067\02_Budget_Tarifs\01_Tarifs_non_periodiques\01_Electricite\Working\Fichier%20source%20Elec%20-%20L6P%20-%20Tarif%20unique%202017%20-%202019-202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gck162\Temporary%20Internet%20Files\OLK262\Comparaison%20Article%2018%20par%20IM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10%20Tarification/102.%20M&#233;thode%20de%20r&#233;gulation%20tarifaire%202015-2016/1028.%20M&#233;thode%20tarifaire%202015-2016/1028.3%20MODELES%20DE%20RAPPORT%20-%20TEMPLATE%20EXCEL/Versions%20ex-post%202016%2013.01.17/17a13%20-%20MODELE%20DE%20RAPPORT%20EX-POST%202016%20ELEC%20-%20VIERGE.xlsx?4FBE4DDA" TargetMode="External"/><Relationship Id="rId1" Type="http://schemas.openxmlformats.org/officeDocument/2006/relationships/externalLinkPath" Target="file:///\\4FBE4DDA\17a13%20-%20MODELE%20DE%20RAPPORT%20EX-POST%202016%20ELEC%20-%20VIER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  <sheetName val="afsch %"/>
      <sheetName val="vertaaltabel C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 de calcul"/>
      <sheetName val="Forfait annulation terme A"/>
      <sheetName val="Travaux postes"/>
      <sheetName val="Metering"/>
      <sheetName val="Metering L6P"/>
      <sheetName val="RTU"/>
      <sheetName val="Tarifs forains "/>
      <sheetName val="Etude"/>
      <sheetName val="Prix moyens budgétaires ELEC"/>
      <sheetName val="Tranchées"/>
      <sheetName val="Fraude"/>
      <sheetName val="Comptage"/>
      <sheetName val="Drop complexe HT et BT"/>
      <sheetName val="Calcul Trans BT B et C"/>
      <sheetName val="Calcul Trans HT A et C"/>
      <sheetName val="Calcul BT C"/>
      <sheetName val="Calcul HT B"/>
      <sheetName val="Moyenne Terme A HT, TransBT, BT"/>
      <sheetName val="Moyenne du B et B' en BT"/>
      <sheetName val="SynthèseTerme A, B et C calculé"/>
      <sheetName val="Historique prix officiels A,B,C"/>
      <sheetName val="Acompte réservat° inject°"/>
      <sheetName val="plantation poteau"/>
      <sheetName val="Prix complémentaires BT"/>
      <sheetName val="Prix complémentaires HT"/>
      <sheetName val="Relais découplage-DME"/>
      <sheetName val="Bornes EV"/>
      <sheetName val="Tarifs All-IN"/>
      <sheetName val="Tarifs all-in Résultat"/>
      <sheetName val="Calcul du terme A "/>
      <sheetName val="kVA"/>
      <sheetName val="Lotissements"/>
      <sheetName val="Lotissements "/>
      <sheetName val="PAE"/>
      <sheetName val="Contenu forfait EP"/>
      <sheetName val="Activités std lotissements"/>
      <sheetName val="Activités standards"/>
      <sheetName val="Articles services unique"/>
      <sheetName val="Article service"/>
      <sheetName val="Articles stock"/>
      <sheetName val="Etudes"/>
      <sheetName val="Annexe 1"/>
      <sheetName val="Annexe 2"/>
      <sheetName val="Annexe 3"/>
      <sheetName val="Annexe 4"/>
      <sheetName val="Annexe 5"/>
      <sheetName val="Annexe 6"/>
      <sheetName val="Annexe 7"/>
      <sheetName val="Annexe 8"/>
      <sheetName val="Annexe 9"/>
      <sheetName val="Annexe 10"/>
      <sheetName val="Annexe 11"/>
      <sheetName val="Annexe 12"/>
      <sheetName val="BD des prix"/>
      <sheetName val="Base de données"/>
      <sheetName val="N-ALLO"/>
      <sheetName val="GRD"/>
      <sheetName val="Traduction"/>
      <sheetName val="Inv-Expl"/>
      <sheetName val="Plan de gestion"/>
      <sheetName val="Gp-Imput"/>
      <sheetName val="TVA GP3"/>
      <sheetName val="Libéllés BD"/>
    </sheetNames>
    <sheetDataSet>
      <sheetData sheetId="0">
        <row r="31">
          <cell r="B31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2">
          <cell r="A12" t="str">
            <v>Gratuit</v>
          </cell>
        </row>
      </sheetData>
      <sheetData sheetId="58"/>
      <sheetData sheetId="59"/>
      <sheetData sheetId="60"/>
      <sheetData sheetId="61"/>
      <sheetData sheetId="6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  <sheetName val="Artikellijst"/>
    </sheetNames>
    <sheetDataSet>
      <sheetData sheetId="0"/>
      <sheetData sheetId="1"/>
      <sheetData sheetId="2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GNES DIRECTRICES"/>
      <sheetName val="PAGE DE GARDE"/>
      <sheetName val="CONTENU"/>
      <sheetName val="ANNEXES"/>
      <sheetName val="HYPOTHESES"/>
      <sheetName val="Tableau 1A"/>
      <sheetName val="Tableau 1C"/>
      <sheetName val="Tableau 1E"/>
      <sheetName val="Tableau 2"/>
      <sheetName val="Tableau 2A"/>
      <sheetName val="Tableau 3A"/>
      <sheetName val="Tableau 4A"/>
      <sheetName val="Tableau 6 "/>
      <sheetName val="Tableau 6 bis"/>
      <sheetName val="Tableau 6 ter"/>
      <sheetName val="Tableau 6A"/>
      <sheetName val="Tableau 6B"/>
      <sheetName val="Tableau 6C"/>
      <sheetName val="Tableau 6D"/>
      <sheetName val="Tableau 6E"/>
      <sheetName val="Tableau 6F"/>
      <sheetName val="Tableau 6G"/>
      <sheetName val="Tableau 6H"/>
      <sheetName val="Tableau 6I"/>
      <sheetName val="Tableau 6J"/>
      <sheetName val="Tableau 6K"/>
      <sheetName val="Tableau 6L"/>
      <sheetName val="Tableau 6M"/>
      <sheetName val="Tableau 6N"/>
      <sheetName val="Tableau 6O"/>
      <sheetName val="Tableau 6P"/>
      <sheetName val="Tableau 7"/>
      <sheetName val="Tableau 7A"/>
      <sheetName val="Tableau 7B"/>
      <sheetName val="Tableau 7C"/>
      <sheetName val="Tableau 7D"/>
      <sheetName val="Tableau 7E"/>
      <sheetName val="Tableau 7F"/>
      <sheetName val="Tableau 7G"/>
      <sheetName val="Tableau 7H"/>
      <sheetName val="Tableau 7I"/>
      <sheetName val="Tableau 7J"/>
      <sheetName val="Tableau 7K"/>
      <sheetName val="Tableau 7L"/>
      <sheetName val="Tableau 7M"/>
      <sheetName val="Tableau 7N"/>
      <sheetName val="Tableau 7O"/>
      <sheetName val="Tableau 8A"/>
      <sheetName val="Tableau 8B"/>
      <sheetName val="Tableau 8C"/>
      <sheetName val="Tableau 8D"/>
      <sheetName val="Tableau 9A"/>
      <sheetName val="Tableau 9B"/>
      <sheetName val="Tableau 9C"/>
      <sheetName val="Tableau 10B"/>
      <sheetName val="Tableau 10C"/>
      <sheetName val="Tableau 11A"/>
      <sheetName val="Tableau 11B"/>
      <sheetName val="Tableau 12"/>
      <sheetName val="Tableau 13"/>
      <sheetName val="Tableau 14"/>
      <sheetName val="Tableau 14A"/>
      <sheetName val="Tableau 14B"/>
      <sheetName val="Tableau 14C"/>
      <sheetName val="Tableau 15"/>
      <sheetName val="Tableau 16A"/>
      <sheetName val="Tableau 16B"/>
      <sheetName val="Tableau 17"/>
      <sheetName val="Tableau 17A"/>
      <sheetName val="Tableau 17B"/>
      <sheetName val="Tableau 18A"/>
      <sheetName val="Tableau 18B"/>
      <sheetName val="Tableau 19"/>
      <sheetName val="Tableau 20A"/>
      <sheetName val="Tableau 20B"/>
      <sheetName val="Tableau 20C"/>
      <sheetName val="Tableau 28"/>
      <sheetName val="Tableau 29"/>
      <sheetName val="Tableau 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Tableau 17A : Charges fiscales résultant de l'impôt des sociétés sur le résultat des activités régulées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763D2-345F-4599-9148-4E014E157626}">
  <dimension ref="A3:I97"/>
  <sheetViews>
    <sheetView zoomScaleNormal="100" workbookViewId="0">
      <selection activeCell="A7" sqref="A7"/>
    </sheetView>
  </sheetViews>
  <sheetFormatPr baseColWidth="10" defaultColWidth="8.85546875" defaultRowHeight="13.5" x14ac:dyDescent="0.3"/>
  <cols>
    <col min="1" max="1" width="56" style="1" customWidth="1"/>
    <col min="2" max="2" width="18.28515625" style="1" customWidth="1"/>
    <col min="3" max="5" width="16.5703125" style="1" customWidth="1"/>
    <col min="6" max="6" width="14.5703125" style="1" bestFit="1" customWidth="1"/>
    <col min="7" max="16384" width="8.85546875" style="1"/>
  </cols>
  <sheetData>
    <row r="3" spans="1:9" ht="29.45" customHeight="1" x14ac:dyDescent="0.3">
      <c r="A3" s="55" t="s">
        <v>51</v>
      </c>
      <c r="B3" s="55"/>
      <c r="C3" s="55"/>
      <c r="D3" s="55"/>
      <c r="E3" s="55"/>
      <c r="F3" s="55"/>
      <c r="G3" s="55"/>
      <c r="H3" s="55"/>
      <c r="I3" s="55"/>
    </row>
    <row r="5" spans="1:9" ht="18" x14ac:dyDescent="0.35">
      <c r="A5" s="52" t="s">
        <v>10</v>
      </c>
      <c r="B5" s="53"/>
      <c r="C5" s="53"/>
      <c r="D5" s="53"/>
      <c r="E5" s="53"/>
      <c r="F5" s="53"/>
    </row>
    <row r="6" spans="1:9" x14ac:dyDescent="0.3">
      <c r="A6" s="43" t="s">
        <v>55</v>
      </c>
      <c r="B6" s="44"/>
      <c r="C6" s="45" t="s">
        <v>1</v>
      </c>
      <c r="D6" s="45" t="s">
        <v>2</v>
      </c>
      <c r="E6" s="45" t="s">
        <v>3</v>
      </c>
      <c r="F6" s="45" t="s">
        <v>4</v>
      </c>
    </row>
    <row r="7" spans="1:9" x14ac:dyDescent="0.3">
      <c r="A7" s="2" t="s">
        <v>5</v>
      </c>
      <c r="C7" s="38"/>
      <c r="D7" s="38"/>
      <c r="E7" s="38"/>
      <c r="F7" s="38"/>
    </row>
    <row r="8" spans="1:9" x14ac:dyDescent="0.3">
      <c r="A8" s="2" t="s">
        <v>6</v>
      </c>
      <c r="C8" s="38"/>
      <c r="D8" s="38"/>
      <c r="E8" s="38"/>
      <c r="F8" s="38"/>
    </row>
    <row r="9" spans="1:9" x14ac:dyDescent="0.3">
      <c r="A9" s="2" t="s">
        <v>7</v>
      </c>
      <c r="C9" s="3">
        <f>C7+C8</f>
        <v>0</v>
      </c>
      <c r="D9" s="3">
        <f t="shared" ref="D9:F9" si="0">D7+D8</f>
        <v>0</v>
      </c>
      <c r="E9" s="3">
        <f t="shared" si="0"/>
        <v>0</v>
      </c>
      <c r="F9" s="3">
        <f t="shared" si="0"/>
        <v>0</v>
      </c>
    </row>
    <row r="10" spans="1:9" x14ac:dyDescent="0.3">
      <c r="A10" s="2" t="s">
        <v>8</v>
      </c>
      <c r="C10" s="3">
        <v>9800</v>
      </c>
      <c r="D10" s="3">
        <v>9800</v>
      </c>
      <c r="E10" s="3">
        <v>13719.624333333333</v>
      </c>
      <c r="F10" s="3">
        <v>13719.624333333333</v>
      </c>
    </row>
    <row r="11" spans="1:9" x14ac:dyDescent="0.3">
      <c r="A11" s="2" t="s">
        <v>9</v>
      </c>
      <c r="C11" s="3">
        <v>0</v>
      </c>
      <c r="D11" s="3">
        <v>0</v>
      </c>
      <c r="E11" s="3">
        <v>0</v>
      </c>
      <c r="F11" s="5">
        <v>0</v>
      </c>
    </row>
    <row r="12" spans="1:9" s="8" customFormat="1" ht="27" x14ac:dyDescent="0.3">
      <c r="A12" s="46"/>
      <c r="B12" s="47" t="s">
        <v>11</v>
      </c>
      <c r="C12" s="47" t="str">
        <f t="shared" ref="C12:F12" si="1">"Coût annuel estimé      "&amp;C$6</f>
        <v>Coût annuel estimé      Ie1'</v>
      </c>
      <c r="D12" s="47" t="str">
        <f t="shared" si="1"/>
        <v>Coût annuel estimé      Ie2'</v>
      </c>
      <c r="E12" s="47" t="str">
        <f t="shared" si="1"/>
        <v>Coût annuel estimé      If1'</v>
      </c>
      <c r="F12" s="47" t="str">
        <f t="shared" si="1"/>
        <v>Coût annuel estimé      If2'</v>
      </c>
    </row>
    <row r="13" spans="1:9" s="11" customFormat="1" ht="15" x14ac:dyDescent="0.3">
      <c r="A13" s="9" t="s">
        <v>12</v>
      </c>
      <c r="B13" s="5"/>
      <c r="C13" s="10">
        <f>SUM(C14,C18:C19)</f>
        <v>0</v>
      </c>
      <c r="D13" s="10">
        <f t="shared" ref="D13:F13" si="2">SUM(D14,D18:D19)</f>
        <v>0</v>
      </c>
      <c r="E13" s="10">
        <f t="shared" si="2"/>
        <v>0</v>
      </c>
      <c r="F13" s="10">
        <f t="shared" si="2"/>
        <v>0</v>
      </c>
    </row>
    <row r="14" spans="1:9" s="11" customFormat="1" ht="15" x14ac:dyDescent="0.3">
      <c r="A14" s="12" t="s">
        <v>13</v>
      </c>
      <c r="B14" s="5"/>
      <c r="C14" s="10">
        <f>C15</f>
        <v>0</v>
      </c>
      <c r="D14" s="10">
        <f t="shared" ref="D14:F14" si="3">D15</f>
        <v>0</v>
      </c>
      <c r="E14" s="10">
        <f t="shared" si="3"/>
        <v>0</v>
      </c>
      <c r="F14" s="10">
        <f t="shared" si="3"/>
        <v>0</v>
      </c>
    </row>
    <row r="15" spans="1:9" s="11" customFormat="1" ht="15" x14ac:dyDescent="0.3">
      <c r="A15" s="13" t="s">
        <v>14</v>
      </c>
      <c r="B15" s="5"/>
      <c r="C15" s="10">
        <f>SUM(C16:C17)</f>
        <v>0</v>
      </c>
      <c r="D15" s="10">
        <f t="shared" ref="D15:F15" si="4">SUM(D16:D17)</f>
        <v>0</v>
      </c>
      <c r="E15" s="10">
        <f t="shared" si="4"/>
        <v>0</v>
      </c>
      <c r="F15" s="10">
        <f t="shared" si="4"/>
        <v>0</v>
      </c>
    </row>
    <row r="16" spans="1:9" s="11" customFormat="1" ht="15" x14ac:dyDescent="0.3">
      <c r="A16" s="14" t="s">
        <v>15</v>
      </c>
      <c r="B16" s="38"/>
      <c r="C16" s="10">
        <f>$B16*C$10*12</f>
        <v>0</v>
      </c>
      <c r="D16" s="10">
        <f t="shared" ref="D16:F17" si="5">$B16*D$10*12</f>
        <v>0</v>
      </c>
      <c r="E16" s="10">
        <f t="shared" si="5"/>
        <v>0</v>
      </c>
      <c r="F16" s="10">
        <f t="shared" si="5"/>
        <v>0</v>
      </c>
    </row>
    <row r="17" spans="1:6" s="11" customFormat="1" ht="15" x14ac:dyDescent="0.3">
      <c r="A17" s="14" t="s">
        <v>16</v>
      </c>
      <c r="B17" s="38"/>
      <c r="C17" s="10">
        <f>$B17*C$10*12</f>
        <v>0</v>
      </c>
      <c r="D17" s="10">
        <f t="shared" si="5"/>
        <v>0</v>
      </c>
      <c r="E17" s="10">
        <f t="shared" si="5"/>
        <v>0</v>
      </c>
      <c r="F17" s="10">
        <f t="shared" si="5"/>
        <v>0</v>
      </c>
    </row>
    <row r="18" spans="1:6" s="11" customFormat="1" ht="15" x14ac:dyDescent="0.3">
      <c r="A18" s="12" t="s">
        <v>17</v>
      </c>
      <c r="B18" s="38"/>
      <c r="C18" s="10">
        <f>$B18</f>
        <v>0</v>
      </c>
      <c r="D18" s="10">
        <f t="shared" ref="D18:F18" si="6">$B18</f>
        <v>0</v>
      </c>
      <c r="E18" s="10">
        <f t="shared" si="6"/>
        <v>0</v>
      </c>
      <c r="F18" s="10">
        <f t="shared" si="6"/>
        <v>0</v>
      </c>
    </row>
    <row r="19" spans="1:6" s="11" customFormat="1" ht="15" x14ac:dyDescent="0.3">
      <c r="A19" s="12" t="s">
        <v>18</v>
      </c>
      <c r="B19" s="5"/>
      <c r="C19" s="10">
        <f>SUM(C20:C21)</f>
        <v>0</v>
      </c>
      <c r="D19" s="10">
        <f t="shared" ref="D19:F19" si="7">SUM(D20:D21)</f>
        <v>0</v>
      </c>
      <c r="E19" s="10">
        <f t="shared" si="7"/>
        <v>0</v>
      </c>
      <c r="F19" s="10">
        <f t="shared" si="7"/>
        <v>0</v>
      </c>
    </row>
    <row r="20" spans="1:6" s="11" customFormat="1" ht="15" x14ac:dyDescent="0.3">
      <c r="A20" s="13" t="s">
        <v>19</v>
      </c>
      <c r="B20" s="38"/>
      <c r="C20" s="10">
        <f>$B20*C$7</f>
        <v>0</v>
      </c>
      <c r="D20" s="10">
        <f t="shared" ref="D20:F20" si="8">$B20*D$7</f>
        <v>0</v>
      </c>
      <c r="E20" s="10">
        <f t="shared" si="8"/>
        <v>0</v>
      </c>
      <c r="F20" s="10">
        <f t="shared" si="8"/>
        <v>0</v>
      </c>
    </row>
    <row r="21" spans="1:6" s="11" customFormat="1" ht="15" x14ac:dyDescent="0.3">
      <c r="A21" s="13" t="s">
        <v>20</v>
      </c>
      <c r="B21" s="38"/>
      <c r="C21" s="10">
        <f>$B21*C$8</f>
        <v>0</v>
      </c>
      <c r="D21" s="10">
        <f t="shared" ref="D21:F21" si="9">$B21*D$8</f>
        <v>0</v>
      </c>
      <c r="E21" s="10">
        <f t="shared" si="9"/>
        <v>0</v>
      </c>
      <c r="F21" s="10">
        <f t="shared" si="9"/>
        <v>0</v>
      </c>
    </row>
    <row r="22" spans="1:6" s="11" customFormat="1" ht="15" x14ac:dyDescent="0.3">
      <c r="A22" s="9" t="s">
        <v>21</v>
      </c>
      <c r="B22" s="38"/>
      <c r="C22" s="10">
        <f>$B22*C$9</f>
        <v>0</v>
      </c>
      <c r="D22" s="10">
        <f t="shared" ref="D22:F22" si="10">$B22*D$9</f>
        <v>0</v>
      </c>
      <c r="E22" s="10">
        <f t="shared" si="10"/>
        <v>0</v>
      </c>
      <c r="F22" s="10">
        <f t="shared" si="10"/>
        <v>0</v>
      </c>
    </row>
    <row r="23" spans="1:6" s="11" customFormat="1" ht="15" x14ac:dyDescent="0.3">
      <c r="A23" s="9" t="s">
        <v>22</v>
      </c>
      <c r="B23" s="15"/>
      <c r="C23" s="10">
        <f>SUM(C24:C26)</f>
        <v>0</v>
      </c>
      <c r="D23" s="10">
        <f t="shared" ref="D23:F23" si="11">SUM(D24:D26)</f>
        <v>0</v>
      </c>
      <c r="E23" s="10">
        <f t="shared" si="11"/>
        <v>0</v>
      </c>
      <c r="F23" s="10">
        <f t="shared" si="11"/>
        <v>0</v>
      </c>
    </row>
    <row r="24" spans="1:6" s="11" customFormat="1" ht="15" x14ac:dyDescent="0.3">
      <c r="A24" s="12" t="s">
        <v>23</v>
      </c>
      <c r="B24" s="38"/>
      <c r="C24" s="10">
        <f>$B24*C$9</f>
        <v>0</v>
      </c>
      <c r="D24" s="10">
        <f t="shared" ref="D24:F27" si="12">$B24*D$9</f>
        <v>0</v>
      </c>
      <c r="E24" s="10">
        <f t="shared" si="12"/>
        <v>0</v>
      </c>
      <c r="F24" s="10">
        <f t="shared" si="12"/>
        <v>0</v>
      </c>
    </row>
    <row r="25" spans="1:6" s="11" customFormat="1" ht="15" x14ac:dyDescent="0.3">
      <c r="A25" s="12" t="s">
        <v>24</v>
      </c>
      <c r="B25" s="38"/>
      <c r="C25" s="10">
        <f>$B25*C$9</f>
        <v>0</v>
      </c>
      <c r="D25" s="10">
        <f t="shared" si="12"/>
        <v>0</v>
      </c>
      <c r="E25" s="10">
        <f t="shared" si="12"/>
        <v>0</v>
      </c>
      <c r="F25" s="10">
        <f t="shared" si="12"/>
        <v>0</v>
      </c>
    </row>
    <row r="26" spans="1:6" s="11" customFormat="1" ht="15" x14ac:dyDescent="0.3">
      <c r="A26" s="12" t="s">
        <v>25</v>
      </c>
      <c r="B26" s="38"/>
      <c r="C26" s="10">
        <f>$B26*C$9</f>
        <v>0</v>
      </c>
      <c r="D26" s="10">
        <f t="shared" si="12"/>
        <v>0</v>
      </c>
      <c r="E26" s="10">
        <f t="shared" si="12"/>
        <v>0</v>
      </c>
      <c r="F26" s="10">
        <f t="shared" si="12"/>
        <v>0</v>
      </c>
    </row>
    <row r="27" spans="1:6" s="11" customFormat="1" ht="15" x14ac:dyDescent="0.3">
      <c r="A27" s="9" t="s">
        <v>26</v>
      </c>
      <c r="B27" s="38"/>
      <c r="C27" s="10">
        <f>$B27*C$9</f>
        <v>0</v>
      </c>
      <c r="D27" s="10">
        <f t="shared" si="12"/>
        <v>0</v>
      </c>
      <c r="E27" s="10">
        <f t="shared" si="12"/>
        <v>0</v>
      </c>
      <c r="F27" s="10">
        <f t="shared" si="12"/>
        <v>0</v>
      </c>
    </row>
    <row r="28" spans="1:6" s="11" customFormat="1" ht="15" x14ac:dyDescent="0.3">
      <c r="A28" s="9" t="s">
        <v>27</v>
      </c>
      <c r="B28" s="38"/>
      <c r="C28" s="10">
        <f>$B28*C$11</f>
        <v>0</v>
      </c>
      <c r="D28" s="10">
        <f t="shared" ref="D28:F28" si="13">$B28*D$11</f>
        <v>0</v>
      </c>
      <c r="E28" s="10">
        <f t="shared" si="13"/>
        <v>0</v>
      </c>
      <c r="F28" s="10">
        <f t="shared" si="13"/>
        <v>0</v>
      </c>
    </row>
    <row r="29" spans="1:6" s="11" customFormat="1" ht="30" x14ac:dyDescent="0.3">
      <c r="A29" s="48" t="s">
        <v>28</v>
      </c>
      <c r="B29" s="50"/>
      <c r="C29" s="51">
        <f>SUM(C13,C22:C23,C27:C28)</f>
        <v>0</v>
      </c>
      <c r="D29" s="51">
        <f t="shared" ref="D29:F29" si="14">SUM(D13,D22:D23,D27:D28)</f>
        <v>0</v>
      </c>
      <c r="E29" s="51">
        <f t="shared" si="14"/>
        <v>0</v>
      </c>
      <c r="F29" s="51">
        <f t="shared" si="14"/>
        <v>0</v>
      </c>
    </row>
    <row r="30" spans="1:6" s="11" customFormat="1" ht="15" x14ac:dyDescent="0.3">
      <c r="A30" s="49" t="s">
        <v>29</v>
      </c>
      <c r="C30" s="16"/>
      <c r="D30" s="16"/>
      <c r="E30" s="16"/>
      <c r="F30" s="16"/>
    </row>
    <row r="31" spans="1:6" s="11" customFormat="1" ht="15" x14ac:dyDescent="0.3">
      <c r="A31" s="49" t="s">
        <v>30</v>
      </c>
      <c r="B31" s="50"/>
      <c r="C31" s="51">
        <f>SUM(C27:C28,C22:C23,C18,C19)+C15*C30</f>
        <v>0</v>
      </c>
      <c r="D31" s="51">
        <f>SUM(D27:D28,D22:D23,D18,D19)+D15*D30</f>
        <v>0</v>
      </c>
      <c r="E31" s="51">
        <f>SUM(E27:E28,E22:E23,E18,E19)+E15*E30</f>
        <v>0</v>
      </c>
      <c r="F31" s="51">
        <f>SUM(F27:F28,F22:F23,F18,F19)+F15*F30</f>
        <v>0</v>
      </c>
    </row>
    <row r="32" spans="1:6" s="11" customFormat="1" ht="15" x14ac:dyDescent="0.3">
      <c r="A32" s="17" t="s">
        <v>31</v>
      </c>
      <c r="B32" s="1"/>
      <c r="C32" s="18">
        <f>C63</f>
        <v>0</v>
      </c>
      <c r="D32" s="18">
        <f t="shared" ref="D32:F32" si="15">D63</f>
        <v>0</v>
      </c>
      <c r="E32" s="18">
        <f t="shared" si="15"/>
        <v>0</v>
      </c>
      <c r="F32" s="18">
        <f t="shared" si="15"/>
        <v>0</v>
      </c>
    </row>
    <row r="33" spans="1:6" s="11" customFormat="1" ht="15" x14ac:dyDescent="0.3">
      <c r="A33" s="19" t="s">
        <v>32</v>
      </c>
      <c r="B33" s="20"/>
      <c r="C33" s="21">
        <f>C31-C32</f>
        <v>0</v>
      </c>
      <c r="D33" s="21">
        <f t="shared" ref="D33:F33" si="16">D31-D32</f>
        <v>0</v>
      </c>
      <c r="E33" s="21">
        <f t="shared" si="16"/>
        <v>0</v>
      </c>
      <c r="F33" s="21">
        <f t="shared" si="16"/>
        <v>0</v>
      </c>
    </row>
    <row r="34" spans="1:6" s="11" customFormat="1" ht="15.75" thickBot="1" x14ac:dyDescent="0.35">
      <c r="A34" s="22" t="s">
        <v>33</v>
      </c>
      <c r="B34" s="23"/>
      <c r="C34" s="24" t="e">
        <f>C33/C32</f>
        <v>#DIV/0!</v>
      </c>
      <c r="D34" s="24" t="e">
        <f t="shared" ref="D34:F34" si="17">D33/D32</f>
        <v>#DIV/0!</v>
      </c>
      <c r="E34" s="24" t="e">
        <f t="shared" si="17"/>
        <v>#DIV/0!</v>
      </c>
      <c r="F34" s="24" t="e">
        <f t="shared" si="17"/>
        <v>#DIV/0!</v>
      </c>
    </row>
    <row r="35" spans="1:6" s="11" customFormat="1" ht="15.75" thickTop="1" x14ac:dyDescent="0.3">
      <c r="A35" s="40"/>
      <c r="B35" s="41"/>
      <c r="C35" s="42"/>
      <c r="D35" s="42"/>
      <c r="E35" s="42"/>
      <c r="F35" s="42"/>
    </row>
    <row r="36" spans="1:6" s="11" customFormat="1" ht="15" x14ac:dyDescent="0.3">
      <c r="A36" s="40"/>
      <c r="B36" s="41"/>
      <c r="C36" s="42"/>
      <c r="D36" s="42"/>
      <c r="E36" s="42"/>
      <c r="F36" s="42"/>
    </row>
    <row r="37" spans="1:6" s="11" customFormat="1" ht="18" x14ac:dyDescent="0.35">
      <c r="A37" s="52" t="s">
        <v>34</v>
      </c>
      <c r="B37" s="53"/>
      <c r="C37" s="53"/>
      <c r="D37" s="53"/>
      <c r="E37" s="53"/>
      <c r="F37" s="53"/>
    </row>
    <row r="38" spans="1:6" s="11" customFormat="1" ht="15" x14ac:dyDescent="0.3">
      <c r="A38" s="43" t="s">
        <v>54</v>
      </c>
      <c r="B38" s="44"/>
      <c r="C38" s="45" t="s">
        <v>1</v>
      </c>
      <c r="D38" s="45" t="s">
        <v>2</v>
      </c>
      <c r="E38" s="45" t="s">
        <v>3</v>
      </c>
      <c r="F38" s="45" t="s">
        <v>4</v>
      </c>
    </row>
    <row r="39" spans="1:6" s="11" customFormat="1" ht="15" x14ac:dyDescent="0.3">
      <c r="A39" s="2" t="s">
        <v>5</v>
      </c>
      <c r="B39" s="1"/>
      <c r="C39" s="3">
        <v>37500000</v>
      </c>
      <c r="D39" s="3">
        <v>25000000</v>
      </c>
      <c r="E39" s="3">
        <v>52500000</v>
      </c>
      <c r="F39" s="4">
        <v>35000000</v>
      </c>
    </row>
    <row r="40" spans="1:6" s="11" customFormat="1" ht="15" x14ac:dyDescent="0.3">
      <c r="A40" s="2" t="s">
        <v>6</v>
      </c>
      <c r="B40" s="1"/>
      <c r="C40" s="3">
        <v>12500000</v>
      </c>
      <c r="D40" s="3">
        <v>25000000</v>
      </c>
      <c r="E40" s="3">
        <v>17500000</v>
      </c>
      <c r="F40" s="4">
        <v>35000000</v>
      </c>
    </row>
    <row r="41" spans="1:6" s="11" customFormat="1" ht="15" x14ac:dyDescent="0.3">
      <c r="A41" s="2" t="s">
        <v>7</v>
      </c>
      <c r="B41" s="1"/>
      <c r="C41" s="3">
        <v>50000000</v>
      </c>
      <c r="D41" s="3">
        <v>50000000</v>
      </c>
      <c r="E41" s="3">
        <v>70000000</v>
      </c>
      <c r="F41" s="3">
        <v>70000000</v>
      </c>
    </row>
    <row r="42" spans="1:6" s="11" customFormat="1" ht="15" x14ac:dyDescent="0.3">
      <c r="A42" s="2" t="s">
        <v>8</v>
      </c>
      <c r="B42" s="1"/>
      <c r="C42" s="3">
        <v>9800</v>
      </c>
      <c r="D42" s="3">
        <v>9800</v>
      </c>
      <c r="E42" s="3">
        <v>13719.624333333333</v>
      </c>
      <c r="F42" s="3">
        <v>13719.624333333333</v>
      </c>
    </row>
    <row r="43" spans="1:6" s="11" customFormat="1" ht="15" x14ac:dyDescent="0.3">
      <c r="A43" s="2" t="s">
        <v>9</v>
      </c>
      <c r="B43" s="1"/>
      <c r="C43" s="3">
        <v>0</v>
      </c>
      <c r="D43" s="3">
        <v>0</v>
      </c>
      <c r="E43" s="3">
        <v>0</v>
      </c>
      <c r="F43" s="5">
        <v>0</v>
      </c>
    </row>
    <row r="44" spans="1:6" s="11" customFormat="1" ht="27" x14ac:dyDescent="0.3">
      <c r="A44" s="46"/>
      <c r="B44" s="47" t="s">
        <v>11</v>
      </c>
      <c r="C44" s="47" t="str">
        <f t="shared" ref="C44:F44" si="18">"Coût annuel estimé      "&amp;C$6</f>
        <v>Coût annuel estimé      Ie1'</v>
      </c>
      <c r="D44" s="47" t="str">
        <f t="shared" si="18"/>
        <v>Coût annuel estimé      Ie2'</v>
      </c>
      <c r="E44" s="47" t="str">
        <f t="shared" si="18"/>
        <v>Coût annuel estimé      If1'</v>
      </c>
      <c r="F44" s="47" t="str">
        <f t="shared" si="18"/>
        <v>Coût annuel estimé      If2'</v>
      </c>
    </row>
    <row r="45" spans="1:6" s="11" customFormat="1" ht="15" x14ac:dyDescent="0.3">
      <c r="A45" s="9" t="s">
        <v>12</v>
      </c>
      <c r="B45" s="5"/>
      <c r="C45" s="10">
        <f t="shared" ref="C45" si="19">SUM(C46,C50:C51)</f>
        <v>0</v>
      </c>
      <c r="D45" s="10">
        <f t="shared" ref="D45:E45" si="20">SUM(D46,D50:D51)</f>
        <v>0</v>
      </c>
      <c r="E45" s="10">
        <f t="shared" si="20"/>
        <v>0</v>
      </c>
      <c r="F45" s="10">
        <f>SUM(F46,F50:F51)</f>
        <v>0</v>
      </c>
    </row>
    <row r="46" spans="1:6" s="11" customFormat="1" ht="15" x14ac:dyDescent="0.3">
      <c r="A46" s="12" t="s">
        <v>13</v>
      </c>
      <c r="B46" s="5"/>
      <c r="C46" s="10">
        <f t="shared" ref="C46:F46" si="21">C47</f>
        <v>0</v>
      </c>
      <c r="D46" s="10">
        <f t="shared" si="21"/>
        <v>0</v>
      </c>
      <c r="E46" s="10">
        <f t="shared" si="21"/>
        <v>0</v>
      </c>
      <c r="F46" s="10">
        <f t="shared" si="21"/>
        <v>0</v>
      </c>
    </row>
    <row r="47" spans="1:6" s="11" customFormat="1" ht="15" x14ac:dyDescent="0.3">
      <c r="A47" s="13" t="s">
        <v>14</v>
      </c>
      <c r="B47" s="25"/>
      <c r="C47" s="10">
        <f t="shared" ref="C47" si="22">SUM(C48:C49)</f>
        <v>0</v>
      </c>
      <c r="D47" s="10">
        <f t="shared" ref="D47:F47" si="23">SUM(D48:D49)</f>
        <v>0</v>
      </c>
      <c r="E47" s="10">
        <f t="shared" si="23"/>
        <v>0</v>
      </c>
      <c r="F47" s="10">
        <f t="shared" si="23"/>
        <v>0</v>
      </c>
    </row>
    <row r="48" spans="1:6" s="11" customFormat="1" ht="15" x14ac:dyDescent="0.3">
      <c r="A48" s="26" t="s">
        <v>15</v>
      </c>
      <c r="B48" s="27"/>
      <c r="C48" s="28">
        <f>$B48*C$42*12</f>
        <v>0</v>
      </c>
      <c r="D48" s="28">
        <f t="shared" ref="D48:F49" si="24">$B48*D$42*12</f>
        <v>0</v>
      </c>
      <c r="E48" s="28">
        <f t="shared" si="24"/>
        <v>0</v>
      </c>
      <c r="F48" s="28">
        <f t="shared" si="24"/>
        <v>0</v>
      </c>
    </row>
    <row r="49" spans="1:6" s="11" customFormat="1" ht="15" x14ac:dyDescent="0.3">
      <c r="A49" s="26" t="s">
        <v>16</v>
      </c>
      <c r="B49" s="29"/>
      <c r="C49" s="28">
        <f>$B49*C$42*12</f>
        <v>0</v>
      </c>
      <c r="D49" s="28">
        <f t="shared" si="24"/>
        <v>0</v>
      </c>
      <c r="E49" s="28">
        <f t="shared" si="24"/>
        <v>0</v>
      </c>
      <c r="F49" s="28">
        <f t="shared" si="24"/>
        <v>0</v>
      </c>
    </row>
    <row r="50" spans="1:6" s="11" customFormat="1" ht="15" x14ac:dyDescent="0.3">
      <c r="A50" s="30" t="s">
        <v>17</v>
      </c>
      <c r="B50" s="31"/>
      <c r="C50" s="28">
        <f t="shared" ref="C50:E50" si="25">$B50</f>
        <v>0</v>
      </c>
      <c r="D50" s="28">
        <f t="shared" si="25"/>
        <v>0</v>
      </c>
      <c r="E50" s="28">
        <f t="shared" si="25"/>
        <v>0</v>
      </c>
      <c r="F50" s="28">
        <f>$B50</f>
        <v>0</v>
      </c>
    </row>
    <row r="51" spans="1:6" s="11" customFormat="1" ht="15" x14ac:dyDescent="0.3">
      <c r="A51" s="12" t="s">
        <v>18</v>
      </c>
      <c r="B51" s="32"/>
      <c r="C51" s="10">
        <f t="shared" ref="C51" si="26">SUM(C52:C53)</f>
        <v>0</v>
      </c>
      <c r="D51" s="10">
        <f t="shared" ref="D51:F51" si="27">SUM(D52:D53)</f>
        <v>0</v>
      </c>
      <c r="E51" s="10">
        <f t="shared" si="27"/>
        <v>0</v>
      </c>
      <c r="F51" s="10">
        <f t="shared" si="27"/>
        <v>0</v>
      </c>
    </row>
    <row r="52" spans="1:6" s="11" customFormat="1" ht="15" x14ac:dyDescent="0.3">
      <c r="A52" s="33" t="s">
        <v>19</v>
      </c>
      <c r="B52" s="27"/>
      <c r="C52" s="28">
        <f>$B52*C$39</f>
        <v>0</v>
      </c>
      <c r="D52" s="28">
        <f>$B52*D$39</f>
        <v>0</v>
      </c>
      <c r="E52" s="28">
        <f>$B52*E$39</f>
        <v>0</v>
      </c>
      <c r="F52" s="28">
        <f>$B52*F$39</f>
        <v>0</v>
      </c>
    </row>
    <row r="53" spans="1:6" s="11" customFormat="1" ht="15" x14ac:dyDescent="0.3">
      <c r="A53" s="33" t="s">
        <v>20</v>
      </c>
      <c r="B53" s="31"/>
      <c r="C53" s="28">
        <f>$B53*C$40</f>
        <v>0</v>
      </c>
      <c r="D53" s="28">
        <f t="shared" ref="D53:F53" si="28">$B53*D$40</f>
        <v>0</v>
      </c>
      <c r="E53" s="28">
        <f t="shared" si="28"/>
        <v>0</v>
      </c>
      <c r="F53" s="28">
        <f t="shared" si="28"/>
        <v>0</v>
      </c>
    </row>
    <row r="54" spans="1:6" s="11" customFormat="1" ht="15" x14ac:dyDescent="0.3">
      <c r="A54" s="9" t="s">
        <v>21</v>
      </c>
      <c r="B54" s="34"/>
      <c r="C54" s="10">
        <f>$B54*C$41</f>
        <v>0</v>
      </c>
      <c r="D54" s="10">
        <f t="shared" ref="D54:F54" si="29">$B54*D$41</f>
        <v>0</v>
      </c>
      <c r="E54" s="10">
        <f t="shared" si="29"/>
        <v>0</v>
      </c>
      <c r="F54" s="10">
        <f t="shared" si="29"/>
        <v>0</v>
      </c>
    </row>
    <row r="55" spans="1:6" s="11" customFormat="1" ht="15" x14ac:dyDescent="0.3">
      <c r="A55" s="9" t="s">
        <v>22</v>
      </c>
      <c r="B55" s="35"/>
      <c r="C55" s="10">
        <f t="shared" ref="C55" si="30">SUM(C56:C58)</f>
        <v>0</v>
      </c>
      <c r="D55" s="10">
        <f t="shared" ref="D55:F55" si="31">SUM(D56:D58)</f>
        <v>0</v>
      </c>
      <c r="E55" s="10">
        <f t="shared" si="31"/>
        <v>0</v>
      </c>
      <c r="F55" s="10">
        <f t="shared" si="31"/>
        <v>0</v>
      </c>
    </row>
    <row r="56" spans="1:6" s="11" customFormat="1" ht="15" x14ac:dyDescent="0.3">
      <c r="A56" s="30" t="s">
        <v>23</v>
      </c>
      <c r="B56" s="27"/>
      <c r="C56" s="28">
        <f>$B56*C$41</f>
        <v>0</v>
      </c>
      <c r="D56" s="28">
        <f t="shared" ref="D56:F59" si="32">$B56*D$41</f>
        <v>0</v>
      </c>
      <c r="E56" s="28">
        <f t="shared" si="32"/>
        <v>0</v>
      </c>
      <c r="F56" s="28">
        <f t="shared" si="32"/>
        <v>0</v>
      </c>
    </row>
    <row r="57" spans="1:6" s="11" customFormat="1" ht="15" x14ac:dyDescent="0.3">
      <c r="A57" s="30" t="s">
        <v>24</v>
      </c>
      <c r="B57" s="29"/>
      <c r="C57" s="28">
        <f>$B57*C$41</f>
        <v>0</v>
      </c>
      <c r="D57" s="28">
        <f t="shared" si="32"/>
        <v>0</v>
      </c>
      <c r="E57" s="28">
        <f t="shared" si="32"/>
        <v>0</v>
      </c>
      <c r="F57" s="28">
        <f t="shared" si="32"/>
        <v>0</v>
      </c>
    </row>
    <row r="58" spans="1:6" s="11" customFormat="1" ht="15" x14ac:dyDescent="0.3">
      <c r="A58" s="30" t="s">
        <v>25</v>
      </c>
      <c r="B58" s="31"/>
      <c r="C58" s="28">
        <f>$B58*C$41</f>
        <v>0</v>
      </c>
      <c r="D58" s="28">
        <f t="shared" si="32"/>
        <v>0</v>
      </c>
      <c r="E58" s="28">
        <f t="shared" si="32"/>
        <v>0</v>
      </c>
      <c r="F58" s="28">
        <f t="shared" si="32"/>
        <v>0</v>
      </c>
    </row>
    <row r="59" spans="1:6" s="11" customFormat="1" ht="15" x14ac:dyDescent="0.3">
      <c r="A59" s="36" t="s">
        <v>26</v>
      </c>
      <c r="B59" s="27"/>
      <c r="C59" s="28">
        <f>$B59*C$41</f>
        <v>0</v>
      </c>
      <c r="D59" s="28">
        <f t="shared" si="32"/>
        <v>0</v>
      </c>
      <c r="E59" s="28">
        <f t="shared" si="32"/>
        <v>0</v>
      </c>
      <c r="F59" s="28">
        <f t="shared" si="32"/>
        <v>0</v>
      </c>
    </row>
    <row r="60" spans="1:6" s="11" customFormat="1" ht="15" x14ac:dyDescent="0.3">
      <c r="A60" s="36" t="s">
        <v>27</v>
      </c>
      <c r="B60" s="31"/>
      <c r="C60" s="28">
        <f>$B60*C$43</f>
        <v>0</v>
      </c>
      <c r="D60" s="28">
        <f t="shared" ref="D60:F60" si="33">$B60*D$43</f>
        <v>0</v>
      </c>
      <c r="E60" s="28">
        <f t="shared" si="33"/>
        <v>0</v>
      </c>
      <c r="F60" s="28">
        <f t="shared" si="33"/>
        <v>0</v>
      </c>
    </row>
    <row r="61" spans="1:6" s="11" customFormat="1" ht="30" x14ac:dyDescent="0.3">
      <c r="A61" s="48" t="s">
        <v>28</v>
      </c>
      <c r="B61" s="54"/>
      <c r="C61" s="51">
        <f>SUM(C45,C54:C55,C59:C60)</f>
        <v>0</v>
      </c>
      <c r="D61" s="51">
        <f t="shared" ref="D61:F61" si="34">SUM(D45,D54:D55,D59:D60)</f>
        <v>0</v>
      </c>
      <c r="E61" s="51">
        <f t="shared" si="34"/>
        <v>0</v>
      </c>
      <c r="F61" s="51">
        <f t="shared" si="34"/>
        <v>0</v>
      </c>
    </row>
    <row r="62" spans="1:6" s="11" customFormat="1" ht="15" x14ac:dyDescent="0.3">
      <c r="A62" s="49" t="s">
        <v>29</v>
      </c>
      <c r="C62" s="16"/>
      <c r="D62" s="16"/>
      <c r="E62" s="16"/>
      <c r="F62" s="16"/>
    </row>
    <row r="63" spans="1:6" s="11" customFormat="1" ht="15" x14ac:dyDescent="0.3">
      <c r="A63" s="49" t="s">
        <v>30</v>
      </c>
      <c r="B63" s="50"/>
      <c r="C63" s="51">
        <f>SUM(C59:C60,C54:C55,C50,C51)+C47*C62</f>
        <v>0</v>
      </c>
      <c r="D63" s="51">
        <f t="shared" ref="D63:F63" si="35">SUM(D59:D60,D54:D55,D50,D51)+D47*D62</f>
        <v>0</v>
      </c>
      <c r="E63" s="51">
        <f t="shared" si="35"/>
        <v>0</v>
      </c>
      <c r="F63" s="51">
        <f t="shared" si="35"/>
        <v>0</v>
      </c>
    </row>
    <row r="64" spans="1:6" s="11" customFormat="1" ht="15" x14ac:dyDescent="0.3"/>
    <row r="65" s="11" customFormat="1" ht="15" x14ac:dyDescent="0.3"/>
    <row r="66" s="11" customFormat="1" ht="15" x14ac:dyDescent="0.3"/>
    <row r="67" s="11" customFormat="1" ht="15" x14ac:dyDescent="0.3"/>
    <row r="68" s="11" customFormat="1" ht="15" x14ac:dyDescent="0.3"/>
    <row r="69" s="11" customFormat="1" ht="15" x14ac:dyDescent="0.3"/>
    <row r="70" s="11" customFormat="1" ht="15" x14ac:dyDescent="0.3"/>
    <row r="71" s="11" customFormat="1" ht="15" x14ac:dyDescent="0.3"/>
    <row r="72" s="11" customFormat="1" ht="15" x14ac:dyDescent="0.3"/>
    <row r="73" s="11" customFormat="1" ht="15" x14ac:dyDescent="0.3"/>
    <row r="74" s="11" customFormat="1" ht="15" x14ac:dyDescent="0.3"/>
    <row r="75" s="11" customFormat="1" ht="15" x14ac:dyDescent="0.3"/>
    <row r="76" s="11" customFormat="1" ht="15" x14ac:dyDescent="0.3"/>
    <row r="77" s="11" customFormat="1" ht="15" x14ac:dyDescent="0.3"/>
    <row r="78" s="11" customFormat="1" ht="15" x14ac:dyDescent="0.3"/>
    <row r="79" s="11" customFormat="1" ht="15" x14ac:dyDescent="0.3"/>
    <row r="80" s="11" customFormat="1" ht="15" x14ac:dyDescent="0.3"/>
    <row r="81" s="11" customFormat="1" ht="15" x14ac:dyDescent="0.3"/>
    <row r="82" s="11" customFormat="1" ht="15" x14ac:dyDescent="0.3"/>
    <row r="83" s="11" customFormat="1" ht="15" x14ac:dyDescent="0.3"/>
    <row r="84" s="11" customFormat="1" ht="15" x14ac:dyDescent="0.3"/>
    <row r="85" s="11" customFormat="1" ht="15" x14ac:dyDescent="0.3"/>
    <row r="86" s="11" customFormat="1" ht="15" x14ac:dyDescent="0.3"/>
    <row r="87" s="11" customFormat="1" ht="15" x14ac:dyDescent="0.3"/>
    <row r="88" s="11" customFormat="1" ht="15" x14ac:dyDescent="0.3"/>
    <row r="89" s="11" customFormat="1" ht="15" x14ac:dyDescent="0.3"/>
    <row r="90" s="11" customFormat="1" ht="15" x14ac:dyDescent="0.3"/>
    <row r="91" s="11" customFormat="1" ht="15" x14ac:dyDescent="0.3"/>
    <row r="92" s="11" customFormat="1" ht="15" x14ac:dyDescent="0.3"/>
    <row r="93" s="11" customFormat="1" ht="15" x14ac:dyDescent="0.3"/>
    <row r="94" s="11" customFormat="1" ht="15" x14ac:dyDescent="0.3"/>
    <row r="95" s="11" customFormat="1" ht="15" x14ac:dyDescent="0.3"/>
    <row r="96" s="11" customFormat="1" ht="15" x14ac:dyDescent="0.3"/>
    <row r="97" s="11" customFormat="1" ht="15" x14ac:dyDescent="0.3"/>
  </sheetData>
  <mergeCells count="4">
    <mergeCell ref="A6:B6"/>
    <mergeCell ref="A5:F5"/>
    <mergeCell ref="A37:F37"/>
    <mergeCell ref="A38:B38"/>
  </mergeCells>
  <conditionalFormatting sqref="C32:F32">
    <cfRule type="containsText" dxfId="199" priority="39" operator="containsText" text="ntitulé">
      <formula>NOT(ISERROR(SEARCH("ntitulé",C32)))</formula>
    </cfRule>
    <cfRule type="containsBlanks" dxfId="198" priority="40">
      <formula>LEN(TRIM(C32))=0</formula>
    </cfRule>
  </conditionalFormatting>
  <conditionalFormatting sqref="C62:F62">
    <cfRule type="containsText" dxfId="197" priority="37" operator="containsText" text="ntitulé">
      <formula>NOT(ISERROR(SEARCH("ntitulé",C62)))</formula>
    </cfRule>
    <cfRule type="containsBlanks" dxfId="196" priority="38">
      <formula>LEN(TRIM(C62))=0</formula>
    </cfRule>
  </conditionalFormatting>
  <conditionalFormatting sqref="C62:F62">
    <cfRule type="containsText" dxfId="195" priority="35" operator="containsText" text="ntitulé">
      <formula>NOT(ISERROR(SEARCH("ntitulé",C62)))</formula>
    </cfRule>
    <cfRule type="containsBlanks" dxfId="194" priority="36">
      <formula>LEN(TRIM(C62))=0</formula>
    </cfRule>
  </conditionalFormatting>
  <conditionalFormatting sqref="C30:F30">
    <cfRule type="containsText" dxfId="193" priority="33" operator="containsText" text="ntitulé">
      <formula>NOT(ISERROR(SEARCH("ntitulé",C30)))</formula>
    </cfRule>
    <cfRule type="containsBlanks" dxfId="192" priority="34">
      <formula>LEN(TRIM(C30))=0</formula>
    </cfRule>
  </conditionalFormatting>
  <conditionalFormatting sqref="C30:F30">
    <cfRule type="containsText" dxfId="191" priority="31" operator="containsText" text="ntitulé">
      <formula>NOT(ISERROR(SEARCH("ntitulé",C30)))</formula>
    </cfRule>
    <cfRule type="containsBlanks" dxfId="190" priority="32">
      <formula>LEN(TRIM(C30))=0</formula>
    </cfRule>
  </conditionalFormatting>
  <conditionalFormatting sqref="B48:B49">
    <cfRule type="containsText" dxfId="189" priority="29" operator="containsText" text="ntitulé">
      <formula>NOT(ISERROR(SEARCH("ntitulé",B48)))</formula>
    </cfRule>
    <cfRule type="containsBlanks" dxfId="188" priority="30">
      <formula>LEN(TRIM(B48))=0</formula>
    </cfRule>
  </conditionalFormatting>
  <conditionalFormatting sqref="B50">
    <cfRule type="containsText" dxfId="187" priority="27" operator="containsText" text="ntitulé">
      <formula>NOT(ISERROR(SEARCH("ntitulé",B50)))</formula>
    </cfRule>
    <cfRule type="containsBlanks" dxfId="186" priority="28">
      <formula>LEN(TRIM(B50))=0</formula>
    </cfRule>
  </conditionalFormatting>
  <conditionalFormatting sqref="B52:B53">
    <cfRule type="containsText" dxfId="185" priority="25" operator="containsText" text="ntitulé">
      <formula>NOT(ISERROR(SEARCH("ntitulé",B52)))</formula>
    </cfRule>
    <cfRule type="containsBlanks" dxfId="184" priority="26">
      <formula>LEN(TRIM(B52))=0</formula>
    </cfRule>
  </conditionalFormatting>
  <conditionalFormatting sqref="B54">
    <cfRule type="containsText" dxfId="183" priority="23" operator="containsText" text="ntitulé">
      <formula>NOT(ISERROR(SEARCH("ntitulé",B54)))</formula>
    </cfRule>
    <cfRule type="containsBlanks" dxfId="182" priority="24">
      <formula>LEN(TRIM(B54))=0</formula>
    </cfRule>
  </conditionalFormatting>
  <conditionalFormatting sqref="B56:B58">
    <cfRule type="containsText" dxfId="181" priority="21" operator="containsText" text="ntitulé">
      <formula>NOT(ISERROR(SEARCH("ntitulé",B56)))</formula>
    </cfRule>
    <cfRule type="containsBlanks" dxfId="180" priority="22">
      <formula>LEN(TRIM(B56))=0</formula>
    </cfRule>
  </conditionalFormatting>
  <conditionalFormatting sqref="B59:B60">
    <cfRule type="containsText" dxfId="179" priority="19" operator="containsText" text="ntitulé">
      <formula>NOT(ISERROR(SEARCH("ntitulé",B59)))</formula>
    </cfRule>
    <cfRule type="containsBlanks" dxfId="178" priority="20">
      <formula>LEN(TRIM(B59))=0</formula>
    </cfRule>
  </conditionalFormatting>
  <conditionalFormatting sqref="C7:F8">
    <cfRule type="containsText" dxfId="177" priority="17" operator="containsText" text="ntitulé">
      <formula>NOT(ISERROR(SEARCH("ntitulé",C7)))</formula>
    </cfRule>
    <cfRule type="containsBlanks" dxfId="176" priority="18">
      <formula>LEN(TRIM(C7))=0</formula>
    </cfRule>
  </conditionalFormatting>
  <conditionalFormatting sqref="B16">
    <cfRule type="containsText" dxfId="175" priority="15" operator="containsText" text="ntitulé">
      <formula>NOT(ISERROR(SEARCH("ntitulé",B16)))</formula>
    </cfRule>
    <cfRule type="containsBlanks" dxfId="174" priority="16">
      <formula>LEN(TRIM(B16))=0</formula>
    </cfRule>
  </conditionalFormatting>
  <conditionalFormatting sqref="B17">
    <cfRule type="containsText" dxfId="173" priority="13" operator="containsText" text="ntitulé">
      <formula>NOT(ISERROR(SEARCH("ntitulé",B17)))</formula>
    </cfRule>
    <cfRule type="containsBlanks" dxfId="172" priority="14">
      <formula>LEN(TRIM(B17))=0</formula>
    </cfRule>
  </conditionalFormatting>
  <conditionalFormatting sqref="B18">
    <cfRule type="containsText" dxfId="171" priority="11" operator="containsText" text="ntitulé">
      <formula>NOT(ISERROR(SEARCH("ntitulé",B18)))</formula>
    </cfRule>
    <cfRule type="containsBlanks" dxfId="170" priority="12">
      <formula>LEN(TRIM(B18))=0</formula>
    </cfRule>
  </conditionalFormatting>
  <conditionalFormatting sqref="B20:B21">
    <cfRule type="containsText" dxfId="169" priority="9" operator="containsText" text="ntitulé">
      <formula>NOT(ISERROR(SEARCH("ntitulé",B20)))</formula>
    </cfRule>
    <cfRule type="containsBlanks" dxfId="168" priority="10">
      <formula>LEN(TRIM(B20))=0</formula>
    </cfRule>
  </conditionalFormatting>
  <conditionalFormatting sqref="B22">
    <cfRule type="containsText" dxfId="167" priority="7" operator="containsText" text="ntitulé">
      <formula>NOT(ISERROR(SEARCH("ntitulé",B22)))</formula>
    </cfRule>
    <cfRule type="containsBlanks" dxfId="166" priority="8">
      <formula>LEN(TRIM(B22))=0</formula>
    </cfRule>
  </conditionalFormatting>
  <conditionalFormatting sqref="B24:B26">
    <cfRule type="containsText" dxfId="165" priority="5" operator="containsText" text="ntitulé">
      <formula>NOT(ISERROR(SEARCH("ntitulé",B24)))</formula>
    </cfRule>
    <cfRule type="containsBlanks" dxfId="164" priority="6">
      <formula>LEN(TRIM(B24))=0</formula>
    </cfRule>
  </conditionalFormatting>
  <conditionalFormatting sqref="B27">
    <cfRule type="containsText" dxfId="163" priority="3" operator="containsText" text="ntitulé">
      <formula>NOT(ISERROR(SEARCH("ntitulé",B27)))</formula>
    </cfRule>
    <cfRule type="containsBlanks" dxfId="162" priority="4">
      <formula>LEN(TRIM(B27))=0</formula>
    </cfRule>
  </conditionalFormatting>
  <conditionalFormatting sqref="B28">
    <cfRule type="containsText" dxfId="161" priority="1" operator="containsText" text="ntitulé">
      <formula>NOT(ISERROR(SEARCH("ntitulé",B28)))</formula>
    </cfRule>
    <cfRule type="containsBlanks" dxfId="160" priority="2">
      <formula>LEN(TRIM(B28))=0</formula>
    </cfRule>
  </conditionalFormatting>
  <pageMargins left="0.7" right="0.7" top="0.75" bottom="0.75" header="0.3" footer="0.3"/>
  <pageSetup paperSize="9" scale="94" orientation="landscape" r:id="rId1"/>
  <rowBreaks count="2" manualBreakCount="2">
    <brk id="36" max="5" man="1"/>
    <brk id="63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C155-C5DB-4B7A-8970-800792225E99}">
  <dimension ref="A3:I97"/>
  <sheetViews>
    <sheetView topLeftCell="A46" zoomScaleNormal="100" workbookViewId="0">
      <selection activeCell="J41" sqref="J41"/>
    </sheetView>
  </sheetViews>
  <sheetFormatPr baseColWidth="10" defaultColWidth="8.85546875" defaultRowHeight="13.5" x14ac:dyDescent="0.3"/>
  <cols>
    <col min="1" max="1" width="56" style="1" customWidth="1"/>
    <col min="2" max="2" width="18.28515625" style="1" customWidth="1"/>
    <col min="3" max="5" width="16.5703125" style="1" customWidth="1"/>
    <col min="6" max="6" width="14.5703125" style="1" bestFit="1" customWidth="1"/>
    <col min="7" max="16384" width="8.85546875" style="1"/>
  </cols>
  <sheetData>
    <row r="3" spans="1:9" ht="29.45" customHeight="1" x14ac:dyDescent="0.3">
      <c r="A3" s="55" t="s">
        <v>52</v>
      </c>
      <c r="B3" s="55"/>
      <c r="C3" s="55"/>
      <c r="D3" s="55"/>
      <c r="E3" s="55"/>
      <c r="F3" s="55"/>
      <c r="G3" s="55"/>
      <c r="H3" s="55"/>
      <c r="I3" s="55"/>
    </row>
    <row r="5" spans="1:9" ht="18" x14ac:dyDescent="0.35">
      <c r="A5" s="52" t="s">
        <v>10</v>
      </c>
      <c r="B5" s="53"/>
      <c r="C5" s="53"/>
      <c r="D5" s="53"/>
      <c r="E5" s="53"/>
      <c r="F5" s="53"/>
    </row>
    <row r="6" spans="1:9" x14ac:dyDescent="0.3">
      <c r="A6" s="43" t="s">
        <v>55</v>
      </c>
      <c r="B6" s="44"/>
      <c r="C6" s="45" t="s">
        <v>1</v>
      </c>
      <c r="D6" s="45" t="s">
        <v>2</v>
      </c>
      <c r="E6" s="45" t="s">
        <v>3</v>
      </c>
      <c r="F6" s="45" t="s">
        <v>4</v>
      </c>
    </row>
    <row r="7" spans="1:9" x14ac:dyDescent="0.3">
      <c r="A7" s="2" t="s">
        <v>5</v>
      </c>
      <c r="C7" s="38"/>
      <c r="D7" s="38"/>
      <c r="E7" s="38"/>
      <c r="F7" s="38"/>
    </row>
    <row r="8" spans="1:9" x14ac:dyDescent="0.3">
      <c r="A8" s="2" t="s">
        <v>6</v>
      </c>
      <c r="C8" s="38"/>
      <c r="D8" s="38"/>
      <c r="E8" s="38"/>
      <c r="F8" s="38"/>
    </row>
    <row r="9" spans="1:9" x14ac:dyDescent="0.3">
      <c r="A9" s="2" t="s">
        <v>7</v>
      </c>
      <c r="C9" s="3">
        <f>C7+C8</f>
        <v>0</v>
      </c>
      <c r="D9" s="3">
        <f t="shared" ref="D9:F9" si="0">D7+D8</f>
        <v>0</v>
      </c>
      <c r="E9" s="3">
        <f t="shared" si="0"/>
        <v>0</v>
      </c>
      <c r="F9" s="3">
        <f t="shared" si="0"/>
        <v>0</v>
      </c>
    </row>
    <row r="10" spans="1:9" x14ac:dyDescent="0.3">
      <c r="A10" s="2" t="s">
        <v>8</v>
      </c>
      <c r="C10" s="3">
        <v>9800</v>
      </c>
      <c r="D10" s="3">
        <v>9800</v>
      </c>
      <c r="E10" s="3">
        <v>13719.624333333333</v>
      </c>
      <c r="F10" s="3">
        <v>13719.624333333333</v>
      </c>
    </row>
    <row r="11" spans="1:9" x14ac:dyDescent="0.3">
      <c r="A11" s="2" t="s">
        <v>9</v>
      </c>
      <c r="C11" s="3">
        <v>0</v>
      </c>
      <c r="D11" s="3">
        <v>0</v>
      </c>
      <c r="E11" s="3">
        <v>0</v>
      </c>
      <c r="F11" s="5">
        <v>0</v>
      </c>
    </row>
    <row r="12" spans="1:9" s="8" customFormat="1" ht="27" x14ac:dyDescent="0.3">
      <c r="A12" s="46"/>
      <c r="B12" s="47" t="s">
        <v>11</v>
      </c>
      <c r="C12" s="47" t="str">
        <f t="shared" ref="C12:F12" si="1">"Coût annuel estimé      "&amp;C$6</f>
        <v>Coût annuel estimé      Ie1'</v>
      </c>
      <c r="D12" s="47" t="str">
        <f t="shared" si="1"/>
        <v>Coût annuel estimé      Ie2'</v>
      </c>
      <c r="E12" s="47" t="str">
        <f t="shared" si="1"/>
        <v>Coût annuel estimé      If1'</v>
      </c>
      <c r="F12" s="47" t="str">
        <f t="shared" si="1"/>
        <v>Coût annuel estimé      If2'</v>
      </c>
    </row>
    <row r="13" spans="1:9" s="11" customFormat="1" ht="15" x14ac:dyDescent="0.3">
      <c r="A13" s="9" t="s">
        <v>12</v>
      </c>
      <c r="B13" s="5"/>
      <c r="C13" s="10">
        <f>SUM(C14,C18:C19)</f>
        <v>0</v>
      </c>
      <c r="D13" s="10">
        <f t="shared" ref="D13:F13" si="2">SUM(D14,D18:D19)</f>
        <v>0</v>
      </c>
      <c r="E13" s="10">
        <f t="shared" si="2"/>
        <v>0</v>
      </c>
      <c r="F13" s="10">
        <f t="shared" si="2"/>
        <v>0</v>
      </c>
    </row>
    <row r="14" spans="1:9" s="11" customFormat="1" ht="15" x14ac:dyDescent="0.3">
      <c r="A14" s="12" t="s">
        <v>13</v>
      </c>
      <c r="B14" s="5"/>
      <c r="C14" s="10">
        <f>C15</f>
        <v>0</v>
      </c>
      <c r="D14" s="10">
        <f t="shared" ref="D14:F14" si="3">D15</f>
        <v>0</v>
      </c>
      <c r="E14" s="10">
        <f t="shared" si="3"/>
        <v>0</v>
      </c>
      <c r="F14" s="10">
        <f t="shared" si="3"/>
        <v>0</v>
      </c>
    </row>
    <row r="15" spans="1:9" s="11" customFormat="1" ht="15" x14ac:dyDescent="0.3">
      <c r="A15" s="13" t="s">
        <v>14</v>
      </c>
      <c r="B15" s="5"/>
      <c r="C15" s="10">
        <f>SUM(C16:C17)</f>
        <v>0</v>
      </c>
      <c r="D15" s="10">
        <f t="shared" ref="D15:F15" si="4">SUM(D16:D17)</f>
        <v>0</v>
      </c>
      <c r="E15" s="10">
        <f t="shared" si="4"/>
        <v>0</v>
      </c>
      <c r="F15" s="10">
        <f t="shared" si="4"/>
        <v>0</v>
      </c>
    </row>
    <row r="16" spans="1:9" s="11" customFormat="1" ht="15" x14ac:dyDescent="0.3">
      <c r="A16" s="14" t="s">
        <v>15</v>
      </c>
      <c r="B16" s="38"/>
      <c r="C16" s="10">
        <f>$B16*C$10*12</f>
        <v>0</v>
      </c>
      <c r="D16" s="10">
        <f t="shared" ref="D16:F17" si="5">$B16*D$10*12</f>
        <v>0</v>
      </c>
      <c r="E16" s="10">
        <f t="shared" si="5"/>
        <v>0</v>
      </c>
      <c r="F16" s="10">
        <f t="shared" si="5"/>
        <v>0</v>
      </c>
    </row>
    <row r="17" spans="1:6" s="11" customFormat="1" ht="15" x14ac:dyDescent="0.3">
      <c r="A17" s="14" t="s">
        <v>16</v>
      </c>
      <c r="B17" s="38"/>
      <c r="C17" s="10">
        <f>$B17*C$10*12</f>
        <v>0</v>
      </c>
      <c r="D17" s="10">
        <f t="shared" si="5"/>
        <v>0</v>
      </c>
      <c r="E17" s="10">
        <f t="shared" si="5"/>
        <v>0</v>
      </c>
      <c r="F17" s="10">
        <f t="shared" si="5"/>
        <v>0</v>
      </c>
    </row>
    <row r="18" spans="1:6" s="11" customFormat="1" ht="15" x14ac:dyDescent="0.3">
      <c r="A18" s="12" t="s">
        <v>17</v>
      </c>
      <c r="B18" s="38"/>
      <c r="C18" s="10">
        <f>$B18</f>
        <v>0</v>
      </c>
      <c r="D18" s="10">
        <f t="shared" ref="D18:F18" si="6">$B18</f>
        <v>0</v>
      </c>
      <c r="E18" s="10">
        <f t="shared" si="6"/>
        <v>0</v>
      </c>
      <c r="F18" s="10">
        <f t="shared" si="6"/>
        <v>0</v>
      </c>
    </row>
    <row r="19" spans="1:6" s="11" customFormat="1" ht="15" x14ac:dyDescent="0.3">
      <c r="A19" s="12" t="s">
        <v>18</v>
      </c>
      <c r="B19" s="5"/>
      <c r="C19" s="10">
        <f>SUM(C20:C21)</f>
        <v>0</v>
      </c>
      <c r="D19" s="10">
        <f t="shared" ref="D19:F19" si="7">SUM(D20:D21)</f>
        <v>0</v>
      </c>
      <c r="E19" s="10">
        <f t="shared" si="7"/>
        <v>0</v>
      </c>
      <c r="F19" s="10">
        <f t="shared" si="7"/>
        <v>0</v>
      </c>
    </row>
    <row r="20" spans="1:6" s="11" customFormat="1" ht="15" x14ac:dyDescent="0.3">
      <c r="A20" s="13" t="s">
        <v>19</v>
      </c>
      <c r="B20" s="38"/>
      <c r="C20" s="10">
        <f>$B20*C$7</f>
        <v>0</v>
      </c>
      <c r="D20" s="10">
        <f t="shared" ref="D20:F20" si="8">$B20*D$7</f>
        <v>0</v>
      </c>
      <c r="E20" s="10">
        <f t="shared" si="8"/>
        <v>0</v>
      </c>
      <c r="F20" s="10">
        <f t="shared" si="8"/>
        <v>0</v>
      </c>
    </row>
    <row r="21" spans="1:6" s="11" customFormat="1" ht="15" x14ac:dyDescent="0.3">
      <c r="A21" s="13" t="s">
        <v>20</v>
      </c>
      <c r="B21" s="38"/>
      <c r="C21" s="10">
        <f>$B21*C$8</f>
        <v>0</v>
      </c>
      <c r="D21" s="10">
        <f t="shared" ref="D21:F21" si="9">$B21*D$8</f>
        <v>0</v>
      </c>
      <c r="E21" s="10">
        <f t="shared" si="9"/>
        <v>0</v>
      </c>
      <c r="F21" s="10">
        <f t="shared" si="9"/>
        <v>0</v>
      </c>
    </row>
    <row r="22" spans="1:6" s="11" customFormat="1" ht="15" x14ac:dyDescent="0.3">
      <c r="A22" s="9" t="s">
        <v>21</v>
      </c>
      <c r="B22" s="38"/>
      <c r="C22" s="10">
        <f>$B22*C$9</f>
        <v>0</v>
      </c>
      <c r="D22" s="10">
        <f t="shared" ref="D22:F22" si="10">$B22*D$9</f>
        <v>0</v>
      </c>
      <c r="E22" s="10">
        <f t="shared" si="10"/>
        <v>0</v>
      </c>
      <c r="F22" s="10">
        <f t="shared" si="10"/>
        <v>0</v>
      </c>
    </row>
    <row r="23" spans="1:6" s="11" customFormat="1" ht="15" x14ac:dyDescent="0.3">
      <c r="A23" s="9" t="s">
        <v>22</v>
      </c>
      <c r="B23" s="15"/>
      <c r="C23" s="10">
        <f>SUM(C24:C26)</f>
        <v>0</v>
      </c>
      <c r="D23" s="10">
        <f t="shared" ref="D23:F23" si="11">SUM(D24:D26)</f>
        <v>0</v>
      </c>
      <c r="E23" s="10">
        <f t="shared" si="11"/>
        <v>0</v>
      </c>
      <c r="F23" s="10">
        <f t="shared" si="11"/>
        <v>0</v>
      </c>
    </row>
    <row r="24" spans="1:6" s="11" customFormat="1" ht="15" x14ac:dyDescent="0.3">
      <c r="A24" s="12" t="s">
        <v>23</v>
      </c>
      <c r="B24" s="38"/>
      <c r="C24" s="10">
        <f>$B24*C$9</f>
        <v>0</v>
      </c>
      <c r="D24" s="10">
        <f t="shared" ref="D24:F27" si="12">$B24*D$9</f>
        <v>0</v>
      </c>
      <c r="E24" s="10">
        <f t="shared" si="12"/>
        <v>0</v>
      </c>
      <c r="F24" s="10">
        <f t="shared" si="12"/>
        <v>0</v>
      </c>
    </row>
    <row r="25" spans="1:6" s="11" customFormat="1" ht="15" x14ac:dyDescent="0.3">
      <c r="A25" s="12" t="s">
        <v>24</v>
      </c>
      <c r="B25" s="38"/>
      <c r="C25" s="10">
        <f>$B25*C$9</f>
        <v>0</v>
      </c>
      <c r="D25" s="10">
        <f t="shared" si="12"/>
        <v>0</v>
      </c>
      <c r="E25" s="10">
        <f t="shared" si="12"/>
        <v>0</v>
      </c>
      <c r="F25" s="10">
        <f t="shared" si="12"/>
        <v>0</v>
      </c>
    </row>
    <row r="26" spans="1:6" s="11" customFormat="1" ht="15" x14ac:dyDescent="0.3">
      <c r="A26" s="12" t="s">
        <v>25</v>
      </c>
      <c r="B26" s="38"/>
      <c r="C26" s="10">
        <f>$B26*C$9</f>
        <v>0</v>
      </c>
      <c r="D26" s="10">
        <f t="shared" si="12"/>
        <v>0</v>
      </c>
      <c r="E26" s="10">
        <f t="shared" si="12"/>
        <v>0</v>
      </c>
      <c r="F26" s="10">
        <f t="shared" si="12"/>
        <v>0</v>
      </c>
    </row>
    <row r="27" spans="1:6" s="11" customFormat="1" ht="15" x14ac:dyDescent="0.3">
      <c r="A27" s="9" t="s">
        <v>26</v>
      </c>
      <c r="B27" s="38"/>
      <c r="C27" s="10">
        <f>$B27*C$9</f>
        <v>0</v>
      </c>
      <c r="D27" s="10">
        <f t="shared" si="12"/>
        <v>0</v>
      </c>
      <c r="E27" s="10">
        <f t="shared" si="12"/>
        <v>0</v>
      </c>
      <c r="F27" s="10">
        <f t="shared" si="12"/>
        <v>0</v>
      </c>
    </row>
    <row r="28" spans="1:6" s="11" customFormat="1" ht="15" x14ac:dyDescent="0.3">
      <c r="A28" s="9" t="s">
        <v>27</v>
      </c>
      <c r="B28" s="38"/>
      <c r="C28" s="10">
        <f>$B28*C$11</f>
        <v>0</v>
      </c>
      <c r="D28" s="10">
        <f t="shared" ref="D28:F28" si="13">$B28*D$11</f>
        <v>0</v>
      </c>
      <c r="E28" s="10">
        <f t="shared" si="13"/>
        <v>0</v>
      </c>
      <c r="F28" s="10">
        <f t="shared" si="13"/>
        <v>0</v>
      </c>
    </row>
    <row r="29" spans="1:6" s="11" customFormat="1" ht="30" x14ac:dyDescent="0.3">
      <c r="A29" s="48" t="s">
        <v>28</v>
      </c>
      <c r="B29" s="50"/>
      <c r="C29" s="51">
        <f>SUM(C13,C22:C23,C27:C28)</f>
        <v>0</v>
      </c>
      <c r="D29" s="51">
        <f t="shared" ref="D29:F29" si="14">SUM(D13,D22:D23,D27:D28)</f>
        <v>0</v>
      </c>
      <c r="E29" s="51">
        <f t="shared" si="14"/>
        <v>0</v>
      </c>
      <c r="F29" s="51">
        <f t="shared" si="14"/>
        <v>0</v>
      </c>
    </row>
    <row r="30" spans="1:6" s="11" customFormat="1" ht="15" x14ac:dyDescent="0.3">
      <c r="A30" s="49" t="s">
        <v>29</v>
      </c>
      <c r="C30" s="16"/>
      <c r="D30" s="16"/>
      <c r="E30" s="16"/>
      <c r="F30" s="16"/>
    </row>
    <row r="31" spans="1:6" s="11" customFormat="1" ht="15" x14ac:dyDescent="0.3">
      <c r="A31" s="49" t="s">
        <v>30</v>
      </c>
      <c r="B31" s="50"/>
      <c r="C31" s="51">
        <f>SUM(C27:C28,C22:C23,C18,C19)+C15*C30</f>
        <v>0</v>
      </c>
      <c r="D31" s="51">
        <f>SUM(D27:D28,D22:D23,D18,D19)+D15*D30</f>
        <v>0</v>
      </c>
      <c r="E31" s="51">
        <f>SUM(E27:E28,E22:E23,E18,E19)+E15*E30</f>
        <v>0</v>
      </c>
      <c r="F31" s="51">
        <f>SUM(F27:F28,F22:F23,F18,F19)+F15*F30</f>
        <v>0</v>
      </c>
    </row>
    <row r="32" spans="1:6" s="11" customFormat="1" ht="15" x14ac:dyDescent="0.3">
      <c r="A32" s="17" t="s">
        <v>31</v>
      </c>
      <c r="B32" s="1"/>
      <c r="C32" s="18">
        <f>C63</f>
        <v>0</v>
      </c>
      <c r="D32" s="18">
        <f t="shared" ref="D32:F32" si="15">D63</f>
        <v>0</v>
      </c>
      <c r="E32" s="18">
        <f t="shared" si="15"/>
        <v>0</v>
      </c>
      <c r="F32" s="18">
        <f t="shared" si="15"/>
        <v>0</v>
      </c>
    </row>
    <row r="33" spans="1:6" s="11" customFormat="1" ht="15" x14ac:dyDescent="0.3">
      <c r="A33" s="19" t="s">
        <v>32</v>
      </c>
      <c r="B33" s="20"/>
      <c r="C33" s="21">
        <f>C31-C32</f>
        <v>0</v>
      </c>
      <c r="D33" s="21">
        <f t="shared" ref="D33:F33" si="16">D31-D32</f>
        <v>0</v>
      </c>
      <c r="E33" s="21">
        <f t="shared" si="16"/>
        <v>0</v>
      </c>
      <c r="F33" s="21">
        <f t="shared" si="16"/>
        <v>0</v>
      </c>
    </row>
    <row r="34" spans="1:6" s="11" customFormat="1" ht="15.75" thickBot="1" x14ac:dyDescent="0.35">
      <c r="A34" s="22" t="s">
        <v>33</v>
      </c>
      <c r="B34" s="23"/>
      <c r="C34" s="24" t="e">
        <f>C33/C32</f>
        <v>#DIV/0!</v>
      </c>
      <c r="D34" s="24" t="e">
        <f t="shared" ref="D34:F34" si="17">D33/D32</f>
        <v>#DIV/0!</v>
      </c>
      <c r="E34" s="24" t="e">
        <f t="shared" si="17"/>
        <v>#DIV/0!</v>
      </c>
      <c r="F34" s="24" t="e">
        <f t="shared" si="17"/>
        <v>#DIV/0!</v>
      </c>
    </row>
    <row r="35" spans="1:6" s="11" customFormat="1" ht="15.75" thickTop="1" x14ac:dyDescent="0.3">
      <c r="A35" s="40"/>
      <c r="B35" s="41"/>
      <c r="C35" s="42"/>
      <c r="D35" s="42"/>
      <c r="E35" s="42"/>
      <c r="F35" s="42"/>
    </row>
    <row r="36" spans="1:6" s="11" customFormat="1" ht="15" x14ac:dyDescent="0.3">
      <c r="A36" s="40"/>
      <c r="B36" s="41"/>
      <c r="C36" s="42"/>
      <c r="D36" s="42"/>
      <c r="E36" s="42"/>
      <c r="F36" s="42"/>
    </row>
    <row r="37" spans="1:6" s="11" customFormat="1" ht="18" x14ac:dyDescent="0.35">
      <c r="A37" s="52" t="s">
        <v>34</v>
      </c>
      <c r="B37" s="53"/>
      <c r="C37" s="53"/>
      <c r="D37" s="53"/>
      <c r="E37" s="53"/>
      <c r="F37" s="53"/>
    </row>
    <row r="38" spans="1:6" s="11" customFormat="1" ht="15" x14ac:dyDescent="0.3">
      <c r="A38" s="59" t="s">
        <v>54</v>
      </c>
      <c r="B38" s="47"/>
      <c r="C38" s="45" t="s">
        <v>1</v>
      </c>
      <c r="D38" s="45" t="s">
        <v>2</v>
      </c>
      <c r="E38" s="45" t="s">
        <v>3</v>
      </c>
      <c r="F38" s="45" t="s">
        <v>4</v>
      </c>
    </row>
    <row r="39" spans="1:6" s="11" customFormat="1" ht="15" x14ac:dyDescent="0.3">
      <c r="A39" s="2" t="s">
        <v>5</v>
      </c>
      <c r="B39" s="1"/>
      <c r="C39" s="3">
        <v>37500000</v>
      </c>
      <c r="D39" s="3">
        <v>25000000</v>
      </c>
      <c r="E39" s="3">
        <v>52500000</v>
      </c>
      <c r="F39" s="4">
        <v>35000000</v>
      </c>
    </row>
    <row r="40" spans="1:6" s="11" customFormat="1" ht="15" x14ac:dyDescent="0.3">
      <c r="A40" s="2" t="s">
        <v>6</v>
      </c>
      <c r="B40" s="1"/>
      <c r="C40" s="3">
        <v>12500000</v>
      </c>
      <c r="D40" s="3">
        <v>25000000</v>
      </c>
      <c r="E40" s="3">
        <v>17500000</v>
      </c>
      <c r="F40" s="4">
        <v>35000000</v>
      </c>
    </row>
    <row r="41" spans="1:6" s="11" customFormat="1" ht="15" x14ac:dyDescent="0.3">
      <c r="A41" s="2" t="s">
        <v>7</v>
      </c>
      <c r="B41" s="1"/>
      <c r="C41" s="3">
        <v>50000000</v>
      </c>
      <c r="D41" s="3">
        <v>50000000</v>
      </c>
      <c r="E41" s="3">
        <v>70000000</v>
      </c>
      <c r="F41" s="3">
        <v>70000000</v>
      </c>
    </row>
    <row r="42" spans="1:6" s="11" customFormat="1" ht="15" x14ac:dyDescent="0.3">
      <c r="A42" s="2" t="s">
        <v>8</v>
      </c>
      <c r="B42" s="1"/>
      <c r="C42" s="3">
        <v>9800</v>
      </c>
      <c r="D42" s="3">
        <v>9800</v>
      </c>
      <c r="E42" s="3">
        <v>13719.624333333333</v>
      </c>
      <c r="F42" s="3">
        <v>13719.624333333333</v>
      </c>
    </row>
    <row r="43" spans="1:6" s="11" customFormat="1" ht="15" x14ac:dyDescent="0.3">
      <c r="A43" s="2" t="s">
        <v>9</v>
      </c>
      <c r="B43" s="1"/>
      <c r="C43" s="3">
        <v>0</v>
      </c>
      <c r="D43" s="3">
        <v>0</v>
      </c>
      <c r="E43" s="3">
        <v>0</v>
      </c>
      <c r="F43" s="5">
        <v>0</v>
      </c>
    </row>
    <row r="44" spans="1:6" s="11" customFormat="1" ht="27" x14ac:dyDescent="0.3">
      <c r="A44" s="46"/>
      <c r="B44" s="47" t="s">
        <v>11</v>
      </c>
      <c r="C44" s="47" t="str">
        <f t="shared" ref="C44:F44" si="18">"Coût annuel estimé      "&amp;C$6</f>
        <v>Coût annuel estimé      Ie1'</v>
      </c>
      <c r="D44" s="47" t="str">
        <f t="shared" si="18"/>
        <v>Coût annuel estimé      Ie2'</v>
      </c>
      <c r="E44" s="47" t="str">
        <f t="shared" si="18"/>
        <v>Coût annuel estimé      If1'</v>
      </c>
      <c r="F44" s="47" t="str">
        <f t="shared" si="18"/>
        <v>Coût annuel estimé      If2'</v>
      </c>
    </row>
    <row r="45" spans="1:6" s="11" customFormat="1" ht="15" x14ac:dyDescent="0.3">
      <c r="A45" s="9" t="s">
        <v>12</v>
      </c>
      <c r="B45" s="5"/>
      <c r="C45" s="10">
        <f t="shared" ref="C45:F45" si="19">SUM(C46,C50:C51)</f>
        <v>0</v>
      </c>
      <c r="D45" s="10">
        <f t="shared" si="19"/>
        <v>0</v>
      </c>
      <c r="E45" s="10">
        <f t="shared" si="19"/>
        <v>0</v>
      </c>
      <c r="F45" s="10">
        <f>SUM(F46,F50:F51)</f>
        <v>0</v>
      </c>
    </row>
    <row r="46" spans="1:6" s="11" customFormat="1" ht="15" x14ac:dyDescent="0.3">
      <c r="A46" s="12" t="s">
        <v>13</v>
      </c>
      <c r="B46" s="5"/>
      <c r="C46" s="10">
        <f t="shared" ref="C46:F46" si="20">C47</f>
        <v>0</v>
      </c>
      <c r="D46" s="10">
        <f t="shared" si="20"/>
        <v>0</v>
      </c>
      <c r="E46" s="10">
        <f t="shared" si="20"/>
        <v>0</v>
      </c>
      <c r="F46" s="10">
        <f t="shared" si="20"/>
        <v>0</v>
      </c>
    </row>
    <row r="47" spans="1:6" s="11" customFormat="1" ht="15" x14ac:dyDescent="0.3">
      <c r="A47" s="13" t="s">
        <v>14</v>
      </c>
      <c r="B47" s="25"/>
      <c r="C47" s="10">
        <f t="shared" ref="C47:F47" si="21">SUM(C48:C49)</f>
        <v>0</v>
      </c>
      <c r="D47" s="10">
        <f t="shared" si="21"/>
        <v>0</v>
      </c>
      <c r="E47" s="10">
        <f t="shared" si="21"/>
        <v>0</v>
      </c>
      <c r="F47" s="10">
        <f t="shared" si="21"/>
        <v>0</v>
      </c>
    </row>
    <row r="48" spans="1:6" s="11" customFormat="1" ht="15" x14ac:dyDescent="0.3">
      <c r="A48" s="26" t="s">
        <v>15</v>
      </c>
      <c r="B48" s="27"/>
      <c r="C48" s="28">
        <f>$B48*C$42*12</f>
        <v>0</v>
      </c>
      <c r="D48" s="28">
        <f t="shared" ref="D48:F49" si="22">$B48*D$42*12</f>
        <v>0</v>
      </c>
      <c r="E48" s="28">
        <f t="shared" si="22"/>
        <v>0</v>
      </c>
      <c r="F48" s="28">
        <f t="shared" si="22"/>
        <v>0</v>
      </c>
    </row>
    <row r="49" spans="1:6" s="11" customFormat="1" ht="15" x14ac:dyDescent="0.3">
      <c r="A49" s="26" t="s">
        <v>16</v>
      </c>
      <c r="B49" s="29"/>
      <c r="C49" s="28">
        <f>$B49*C$42*12</f>
        <v>0</v>
      </c>
      <c r="D49" s="28">
        <f t="shared" si="22"/>
        <v>0</v>
      </c>
      <c r="E49" s="28">
        <f t="shared" si="22"/>
        <v>0</v>
      </c>
      <c r="F49" s="28">
        <f t="shared" si="22"/>
        <v>0</v>
      </c>
    </row>
    <row r="50" spans="1:6" s="11" customFormat="1" ht="15" x14ac:dyDescent="0.3">
      <c r="A50" s="30" t="s">
        <v>17</v>
      </c>
      <c r="B50" s="31"/>
      <c r="C50" s="28">
        <f t="shared" ref="C50:F50" si="23">$B50</f>
        <v>0</v>
      </c>
      <c r="D50" s="28">
        <f t="shared" si="23"/>
        <v>0</v>
      </c>
      <c r="E50" s="28">
        <f t="shared" si="23"/>
        <v>0</v>
      </c>
      <c r="F50" s="28">
        <f>$B50</f>
        <v>0</v>
      </c>
    </row>
    <row r="51" spans="1:6" s="11" customFormat="1" ht="15" x14ac:dyDescent="0.3">
      <c r="A51" s="12" t="s">
        <v>18</v>
      </c>
      <c r="B51" s="32"/>
      <c r="C51" s="10">
        <f t="shared" ref="C51:F51" si="24">SUM(C52:C53)</f>
        <v>0</v>
      </c>
      <c r="D51" s="10">
        <f t="shared" si="24"/>
        <v>0</v>
      </c>
      <c r="E51" s="10">
        <f t="shared" si="24"/>
        <v>0</v>
      </c>
      <c r="F51" s="10">
        <f t="shared" si="24"/>
        <v>0</v>
      </c>
    </row>
    <row r="52" spans="1:6" s="11" customFormat="1" ht="15" x14ac:dyDescent="0.3">
      <c r="A52" s="33" t="s">
        <v>19</v>
      </c>
      <c r="B52" s="27"/>
      <c r="C52" s="28">
        <f>$B52*C$39</f>
        <v>0</v>
      </c>
      <c r="D52" s="28">
        <f t="shared" ref="D52:F52" si="25">$B52*D$39</f>
        <v>0</v>
      </c>
      <c r="E52" s="28">
        <f t="shared" si="25"/>
        <v>0</v>
      </c>
      <c r="F52" s="28">
        <f>$B52*F$39</f>
        <v>0</v>
      </c>
    </row>
    <row r="53" spans="1:6" s="11" customFormat="1" ht="15" x14ac:dyDescent="0.3">
      <c r="A53" s="33" t="s">
        <v>20</v>
      </c>
      <c r="B53" s="31"/>
      <c r="C53" s="28">
        <f>$B53*C$40</f>
        <v>0</v>
      </c>
      <c r="D53" s="28">
        <f t="shared" ref="D53:F53" si="26">$B53*D$40</f>
        <v>0</v>
      </c>
      <c r="E53" s="28">
        <f t="shared" si="26"/>
        <v>0</v>
      </c>
      <c r="F53" s="28">
        <f t="shared" si="26"/>
        <v>0</v>
      </c>
    </row>
    <row r="54" spans="1:6" s="11" customFormat="1" ht="15" x14ac:dyDescent="0.3">
      <c r="A54" s="9" t="s">
        <v>21</v>
      </c>
      <c r="B54" s="34"/>
      <c r="C54" s="10">
        <f>$B54*C$41</f>
        <v>0</v>
      </c>
      <c r="D54" s="10">
        <f t="shared" ref="D54:F54" si="27">$B54*D$41</f>
        <v>0</v>
      </c>
      <c r="E54" s="10">
        <f t="shared" si="27"/>
        <v>0</v>
      </c>
      <c r="F54" s="10">
        <f t="shared" si="27"/>
        <v>0</v>
      </c>
    </row>
    <row r="55" spans="1:6" s="11" customFormat="1" ht="15" x14ac:dyDescent="0.3">
      <c r="A55" s="9" t="s">
        <v>22</v>
      </c>
      <c r="B55" s="35"/>
      <c r="C55" s="10">
        <f t="shared" ref="C55:F55" si="28">SUM(C56:C58)</f>
        <v>0</v>
      </c>
      <c r="D55" s="10">
        <f t="shared" si="28"/>
        <v>0</v>
      </c>
      <c r="E55" s="10">
        <f t="shared" si="28"/>
        <v>0</v>
      </c>
      <c r="F55" s="10">
        <f t="shared" si="28"/>
        <v>0</v>
      </c>
    </row>
    <row r="56" spans="1:6" s="11" customFormat="1" ht="15" x14ac:dyDescent="0.3">
      <c r="A56" s="30" t="s">
        <v>23</v>
      </c>
      <c r="B56" s="27"/>
      <c r="C56" s="28">
        <f>$B56*C$41</f>
        <v>0</v>
      </c>
      <c r="D56" s="28">
        <f t="shared" ref="D56:F59" si="29">$B56*D$41</f>
        <v>0</v>
      </c>
      <c r="E56" s="28">
        <f t="shared" si="29"/>
        <v>0</v>
      </c>
      <c r="F56" s="28">
        <f t="shared" si="29"/>
        <v>0</v>
      </c>
    </row>
    <row r="57" spans="1:6" s="11" customFormat="1" ht="15" x14ac:dyDescent="0.3">
      <c r="A57" s="30" t="s">
        <v>24</v>
      </c>
      <c r="B57" s="29"/>
      <c r="C57" s="28">
        <f>$B57*C$41</f>
        <v>0</v>
      </c>
      <c r="D57" s="28">
        <f t="shared" si="29"/>
        <v>0</v>
      </c>
      <c r="E57" s="28">
        <f t="shared" si="29"/>
        <v>0</v>
      </c>
      <c r="F57" s="28">
        <f t="shared" si="29"/>
        <v>0</v>
      </c>
    </row>
    <row r="58" spans="1:6" s="11" customFormat="1" ht="15" x14ac:dyDescent="0.3">
      <c r="A58" s="30" t="s">
        <v>25</v>
      </c>
      <c r="B58" s="31"/>
      <c r="C58" s="28">
        <f>$B58*C$41</f>
        <v>0</v>
      </c>
      <c r="D58" s="28">
        <f t="shared" si="29"/>
        <v>0</v>
      </c>
      <c r="E58" s="28">
        <f t="shared" si="29"/>
        <v>0</v>
      </c>
      <c r="F58" s="28">
        <f t="shared" si="29"/>
        <v>0</v>
      </c>
    </row>
    <row r="59" spans="1:6" s="11" customFormat="1" ht="15" x14ac:dyDescent="0.3">
      <c r="A59" s="36" t="s">
        <v>26</v>
      </c>
      <c r="B59" s="27"/>
      <c r="C59" s="28">
        <f>$B59*C$41</f>
        <v>0</v>
      </c>
      <c r="D59" s="28">
        <f t="shared" si="29"/>
        <v>0</v>
      </c>
      <c r="E59" s="28">
        <f t="shared" si="29"/>
        <v>0</v>
      </c>
      <c r="F59" s="28">
        <f t="shared" si="29"/>
        <v>0</v>
      </c>
    </row>
    <row r="60" spans="1:6" s="11" customFormat="1" ht="15" x14ac:dyDescent="0.3">
      <c r="A60" s="36" t="s">
        <v>27</v>
      </c>
      <c r="B60" s="31"/>
      <c r="C60" s="28">
        <f>$B60*C$43</f>
        <v>0</v>
      </c>
      <c r="D60" s="28">
        <f t="shared" ref="D60:F60" si="30">$B60*D$43</f>
        <v>0</v>
      </c>
      <c r="E60" s="28">
        <f t="shared" si="30"/>
        <v>0</v>
      </c>
      <c r="F60" s="28">
        <f t="shared" si="30"/>
        <v>0</v>
      </c>
    </row>
    <row r="61" spans="1:6" s="11" customFormat="1" ht="30" x14ac:dyDescent="0.3">
      <c r="A61" s="48" t="s">
        <v>28</v>
      </c>
      <c r="B61" s="54"/>
      <c r="C61" s="51">
        <f>SUM(C45,C54:C55,C59:C60)</f>
        <v>0</v>
      </c>
      <c r="D61" s="51">
        <f t="shared" ref="D61:F61" si="31">SUM(D45,D54:D55,D59:D60)</f>
        <v>0</v>
      </c>
      <c r="E61" s="51">
        <f t="shared" si="31"/>
        <v>0</v>
      </c>
      <c r="F61" s="51">
        <f t="shared" si="31"/>
        <v>0</v>
      </c>
    </row>
    <row r="62" spans="1:6" s="11" customFormat="1" ht="15" x14ac:dyDescent="0.3">
      <c r="A62" s="49" t="s">
        <v>29</v>
      </c>
      <c r="C62" s="16"/>
      <c r="D62" s="16"/>
      <c r="E62" s="16"/>
      <c r="F62" s="16"/>
    </row>
    <row r="63" spans="1:6" s="11" customFormat="1" ht="15" x14ac:dyDescent="0.3">
      <c r="A63" s="49" t="s">
        <v>30</v>
      </c>
      <c r="B63" s="50"/>
      <c r="C63" s="51">
        <f>SUM(C59:C60,C54:C55,C50,C51)+C47*C62</f>
        <v>0</v>
      </c>
      <c r="D63" s="51">
        <f t="shared" ref="D63:F63" si="32">SUM(D59:D60,D54:D55,D50,D51)+D47*D62</f>
        <v>0</v>
      </c>
      <c r="E63" s="51">
        <f t="shared" si="32"/>
        <v>0</v>
      </c>
      <c r="F63" s="51">
        <f t="shared" si="32"/>
        <v>0</v>
      </c>
    </row>
    <row r="64" spans="1:6" s="11" customFormat="1" ht="15" x14ac:dyDescent="0.3"/>
    <row r="65" s="11" customFormat="1" ht="15" x14ac:dyDescent="0.3"/>
    <row r="66" s="11" customFormat="1" ht="15" x14ac:dyDescent="0.3"/>
    <row r="67" s="11" customFormat="1" ht="15" x14ac:dyDescent="0.3"/>
    <row r="68" s="11" customFormat="1" ht="15" x14ac:dyDescent="0.3"/>
    <row r="69" s="11" customFormat="1" ht="15" x14ac:dyDescent="0.3"/>
    <row r="70" s="11" customFormat="1" ht="15" x14ac:dyDescent="0.3"/>
    <row r="71" s="11" customFormat="1" ht="15" x14ac:dyDescent="0.3"/>
    <row r="72" s="11" customFormat="1" ht="15" x14ac:dyDescent="0.3"/>
    <row r="73" s="11" customFormat="1" ht="15" x14ac:dyDescent="0.3"/>
    <row r="74" s="11" customFormat="1" ht="15" x14ac:dyDescent="0.3"/>
    <row r="75" s="11" customFormat="1" ht="15" x14ac:dyDescent="0.3"/>
    <row r="76" s="11" customFormat="1" ht="15" x14ac:dyDescent="0.3"/>
    <row r="77" s="11" customFormat="1" ht="15" x14ac:dyDescent="0.3"/>
    <row r="78" s="11" customFormat="1" ht="15" x14ac:dyDescent="0.3"/>
    <row r="79" s="11" customFormat="1" ht="15" x14ac:dyDescent="0.3"/>
    <row r="80" s="11" customFormat="1" ht="15" x14ac:dyDescent="0.3"/>
    <row r="81" s="11" customFormat="1" ht="15" x14ac:dyDescent="0.3"/>
    <row r="82" s="11" customFormat="1" ht="15" x14ac:dyDescent="0.3"/>
    <row r="83" s="11" customFormat="1" ht="15" x14ac:dyDescent="0.3"/>
    <row r="84" s="11" customFormat="1" ht="15" x14ac:dyDescent="0.3"/>
    <row r="85" s="11" customFormat="1" ht="15" x14ac:dyDescent="0.3"/>
    <row r="86" s="11" customFormat="1" ht="15" x14ac:dyDescent="0.3"/>
    <row r="87" s="11" customFormat="1" ht="15" x14ac:dyDescent="0.3"/>
    <row r="88" s="11" customFormat="1" ht="15" x14ac:dyDescent="0.3"/>
    <row r="89" s="11" customFormat="1" ht="15" x14ac:dyDescent="0.3"/>
    <row r="90" s="11" customFormat="1" ht="15" x14ac:dyDescent="0.3"/>
    <row r="91" s="11" customFormat="1" ht="15" x14ac:dyDescent="0.3"/>
    <row r="92" s="11" customFormat="1" ht="15" x14ac:dyDescent="0.3"/>
    <row r="93" s="11" customFormat="1" ht="15" x14ac:dyDescent="0.3"/>
    <row r="94" s="11" customFormat="1" ht="15" x14ac:dyDescent="0.3"/>
    <row r="95" s="11" customFormat="1" ht="15" x14ac:dyDescent="0.3"/>
    <row r="96" s="11" customFormat="1" ht="15" x14ac:dyDescent="0.3"/>
    <row r="97" s="11" customFormat="1" ht="15" x14ac:dyDescent="0.3"/>
  </sheetData>
  <mergeCells count="3">
    <mergeCell ref="A6:B6"/>
    <mergeCell ref="A5:F5"/>
    <mergeCell ref="A37:F37"/>
  </mergeCells>
  <conditionalFormatting sqref="C32:F32">
    <cfRule type="containsText" dxfId="159" priority="39" operator="containsText" text="ntitulé">
      <formula>NOT(ISERROR(SEARCH("ntitulé",C32)))</formula>
    </cfRule>
    <cfRule type="containsBlanks" dxfId="158" priority="40">
      <formula>LEN(TRIM(C32))=0</formula>
    </cfRule>
  </conditionalFormatting>
  <conditionalFormatting sqref="C62:F62">
    <cfRule type="containsText" dxfId="157" priority="37" operator="containsText" text="ntitulé">
      <formula>NOT(ISERROR(SEARCH("ntitulé",C62)))</formula>
    </cfRule>
    <cfRule type="containsBlanks" dxfId="156" priority="38">
      <formula>LEN(TRIM(C62))=0</formula>
    </cfRule>
  </conditionalFormatting>
  <conditionalFormatting sqref="C62:F62">
    <cfRule type="containsText" dxfId="155" priority="35" operator="containsText" text="ntitulé">
      <formula>NOT(ISERROR(SEARCH("ntitulé",C62)))</formula>
    </cfRule>
    <cfRule type="containsBlanks" dxfId="154" priority="36">
      <formula>LEN(TRIM(C62))=0</formula>
    </cfRule>
  </conditionalFormatting>
  <conditionalFormatting sqref="C30:F30">
    <cfRule type="containsText" dxfId="153" priority="33" operator="containsText" text="ntitulé">
      <formula>NOT(ISERROR(SEARCH("ntitulé",C30)))</formula>
    </cfRule>
    <cfRule type="containsBlanks" dxfId="152" priority="34">
      <formula>LEN(TRIM(C30))=0</formula>
    </cfRule>
  </conditionalFormatting>
  <conditionalFormatting sqref="C30:F30">
    <cfRule type="containsText" dxfId="151" priority="31" operator="containsText" text="ntitulé">
      <formula>NOT(ISERROR(SEARCH("ntitulé",C30)))</formula>
    </cfRule>
    <cfRule type="containsBlanks" dxfId="150" priority="32">
      <formula>LEN(TRIM(C30))=0</formula>
    </cfRule>
  </conditionalFormatting>
  <conditionalFormatting sqref="B48:B49">
    <cfRule type="containsText" dxfId="149" priority="29" operator="containsText" text="ntitulé">
      <formula>NOT(ISERROR(SEARCH("ntitulé",B48)))</formula>
    </cfRule>
    <cfRule type="containsBlanks" dxfId="148" priority="30">
      <formula>LEN(TRIM(B48))=0</formula>
    </cfRule>
  </conditionalFormatting>
  <conditionalFormatting sqref="B50">
    <cfRule type="containsText" dxfId="147" priority="27" operator="containsText" text="ntitulé">
      <formula>NOT(ISERROR(SEARCH("ntitulé",B50)))</formula>
    </cfRule>
    <cfRule type="containsBlanks" dxfId="146" priority="28">
      <formula>LEN(TRIM(B50))=0</formula>
    </cfRule>
  </conditionalFormatting>
  <conditionalFormatting sqref="B52:B53">
    <cfRule type="containsText" dxfId="145" priority="25" operator="containsText" text="ntitulé">
      <formula>NOT(ISERROR(SEARCH("ntitulé",B52)))</formula>
    </cfRule>
    <cfRule type="containsBlanks" dxfId="144" priority="26">
      <formula>LEN(TRIM(B52))=0</formula>
    </cfRule>
  </conditionalFormatting>
  <conditionalFormatting sqref="B54">
    <cfRule type="containsText" dxfId="143" priority="23" operator="containsText" text="ntitulé">
      <formula>NOT(ISERROR(SEARCH("ntitulé",B54)))</formula>
    </cfRule>
    <cfRule type="containsBlanks" dxfId="142" priority="24">
      <formula>LEN(TRIM(B54))=0</formula>
    </cfRule>
  </conditionalFormatting>
  <conditionalFormatting sqref="B56:B58">
    <cfRule type="containsText" dxfId="141" priority="21" operator="containsText" text="ntitulé">
      <formula>NOT(ISERROR(SEARCH("ntitulé",B56)))</formula>
    </cfRule>
    <cfRule type="containsBlanks" dxfId="140" priority="22">
      <formula>LEN(TRIM(B56))=0</formula>
    </cfRule>
  </conditionalFormatting>
  <conditionalFormatting sqref="B59:B60">
    <cfRule type="containsText" dxfId="139" priority="19" operator="containsText" text="ntitulé">
      <formula>NOT(ISERROR(SEARCH("ntitulé",B59)))</formula>
    </cfRule>
    <cfRule type="containsBlanks" dxfId="138" priority="20">
      <formula>LEN(TRIM(B59))=0</formula>
    </cfRule>
  </conditionalFormatting>
  <conditionalFormatting sqref="C7:F8">
    <cfRule type="containsText" dxfId="137" priority="17" operator="containsText" text="ntitulé">
      <formula>NOT(ISERROR(SEARCH("ntitulé",C7)))</formula>
    </cfRule>
    <cfRule type="containsBlanks" dxfId="136" priority="18">
      <formula>LEN(TRIM(C7))=0</formula>
    </cfRule>
  </conditionalFormatting>
  <conditionalFormatting sqref="B16">
    <cfRule type="containsText" dxfId="135" priority="15" operator="containsText" text="ntitulé">
      <formula>NOT(ISERROR(SEARCH("ntitulé",B16)))</formula>
    </cfRule>
    <cfRule type="containsBlanks" dxfId="134" priority="16">
      <formula>LEN(TRIM(B16))=0</formula>
    </cfRule>
  </conditionalFormatting>
  <conditionalFormatting sqref="B17">
    <cfRule type="containsText" dxfId="133" priority="13" operator="containsText" text="ntitulé">
      <formula>NOT(ISERROR(SEARCH("ntitulé",B17)))</formula>
    </cfRule>
    <cfRule type="containsBlanks" dxfId="132" priority="14">
      <formula>LEN(TRIM(B17))=0</formula>
    </cfRule>
  </conditionalFormatting>
  <conditionalFormatting sqref="B18">
    <cfRule type="containsText" dxfId="131" priority="11" operator="containsText" text="ntitulé">
      <formula>NOT(ISERROR(SEARCH("ntitulé",B18)))</formula>
    </cfRule>
    <cfRule type="containsBlanks" dxfId="130" priority="12">
      <formula>LEN(TRIM(B18))=0</formula>
    </cfRule>
  </conditionalFormatting>
  <conditionalFormatting sqref="B20:B21">
    <cfRule type="containsText" dxfId="129" priority="9" operator="containsText" text="ntitulé">
      <formula>NOT(ISERROR(SEARCH("ntitulé",B20)))</formula>
    </cfRule>
    <cfRule type="containsBlanks" dxfId="128" priority="10">
      <formula>LEN(TRIM(B20))=0</formula>
    </cfRule>
  </conditionalFormatting>
  <conditionalFormatting sqref="B22">
    <cfRule type="containsText" dxfId="127" priority="7" operator="containsText" text="ntitulé">
      <formula>NOT(ISERROR(SEARCH("ntitulé",B22)))</formula>
    </cfRule>
    <cfRule type="containsBlanks" dxfId="126" priority="8">
      <formula>LEN(TRIM(B22))=0</formula>
    </cfRule>
  </conditionalFormatting>
  <conditionalFormatting sqref="B24:B26">
    <cfRule type="containsText" dxfId="125" priority="5" operator="containsText" text="ntitulé">
      <formula>NOT(ISERROR(SEARCH("ntitulé",B24)))</formula>
    </cfRule>
    <cfRule type="containsBlanks" dxfId="124" priority="6">
      <formula>LEN(TRIM(B24))=0</formula>
    </cfRule>
  </conditionalFormatting>
  <conditionalFormatting sqref="B27">
    <cfRule type="containsText" dxfId="123" priority="3" operator="containsText" text="ntitulé">
      <formula>NOT(ISERROR(SEARCH("ntitulé",B27)))</formula>
    </cfRule>
    <cfRule type="containsBlanks" dxfId="122" priority="4">
      <formula>LEN(TRIM(B27))=0</formula>
    </cfRule>
  </conditionalFormatting>
  <conditionalFormatting sqref="B28">
    <cfRule type="containsText" dxfId="121" priority="1" operator="containsText" text="ntitulé">
      <formula>NOT(ISERROR(SEARCH("ntitulé",B28)))</formula>
    </cfRule>
    <cfRule type="containsBlanks" dxfId="120" priority="2">
      <formula>LEN(TRIM(B28))=0</formula>
    </cfRule>
  </conditionalFormatting>
  <pageMargins left="0.7" right="0.7" top="0.75" bottom="0.75" header="0.3" footer="0.3"/>
  <pageSetup paperSize="9" scale="94" orientation="landscape" r:id="rId1"/>
  <rowBreaks count="2" manualBreakCount="2">
    <brk id="36" max="5" man="1"/>
    <brk id="63" max="6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0394B-E7AA-4071-B51E-3B6276065122}">
  <dimension ref="A3:I65"/>
  <sheetViews>
    <sheetView topLeftCell="A23" zoomScale="85" zoomScaleNormal="85" workbookViewId="0">
      <selection activeCell="A46" sqref="A46:H46"/>
    </sheetView>
  </sheetViews>
  <sheetFormatPr baseColWidth="10" defaultColWidth="8.85546875" defaultRowHeight="15" x14ac:dyDescent="0.3"/>
  <cols>
    <col min="1" max="1" width="52.28515625" style="11" customWidth="1"/>
    <col min="2" max="2" width="10.28515625" style="11" bestFit="1" customWidth="1"/>
    <col min="3" max="8" width="16.5703125" style="11" customWidth="1"/>
    <col min="9" max="9" width="0.7109375" style="11" customWidth="1"/>
    <col min="10" max="16384" width="8.85546875" style="11"/>
  </cols>
  <sheetData>
    <row r="3" spans="1:9" ht="29.45" customHeight="1" x14ac:dyDescent="0.3">
      <c r="A3" s="55" t="s">
        <v>53</v>
      </c>
      <c r="B3" s="56"/>
      <c r="C3" s="56"/>
      <c r="D3" s="56"/>
      <c r="E3" s="56"/>
      <c r="F3" s="56"/>
      <c r="G3" s="56"/>
      <c r="H3" s="56"/>
    </row>
    <row r="4" spans="1:9" ht="29.45" customHeight="1" x14ac:dyDescent="0.3">
      <c r="A4" s="60"/>
      <c r="B4" s="61"/>
      <c r="C4" s="61"/>
      <c r="D4" s="61"/>
      <c r="E4" s="61"/>
      <c r="F4" s="61"/>
      <c r="G4" s="61"/>
      <c r="H4" s="61"/>
    </row>
    <row r="5" spans="1:9" ht="29.45" customHeight="1" x14ac:dyDescent="0.35">
      <c r="A5" s="52" t="s">
        <v>10</v>
      </c>
      <c r="B5" s="53"/>
      <c r="C5" s="53"/>
      <c r="D5" s="53"/>
      <c r="E5" s="53"/>
      <c r="F5" s="53"/>
      <c r="G5" s="53"/>
      <c r="H5" s="57"/>
    </row>
    <row r="6" spans="1:9" ht="29.45" customHeight="1" x14ac:dyDescent="0.3">
      <c r="A6" s="43" t="s">
        <v>0</v>
      </c>
      <c r="B6" s="44"/>
      <c r="C6" s="45" t="s">
        <v>35</v>
      </c>
      <c r="D6" s="45" t="s">
        <v>36</v>
      </c>
      <c r="E6" s="45" t="s">
        <v>37</v>
      </c>
      <c r="F6" s="45" t="s">
        <v>38</v>
      </c>
      <c r="G6" s="45" t="s">
        <v>39</v>
      </c>
      <c r="H6" s="45" t="s">
        <v>40</v>
      </c>
    </row>
    <row r="7" spans="1:9" x14ac:dyDescent="0.3">
      <c r="A7" s="43" t="s">
        <v>41</v>
      </c>
      <c r="B7" s="44"/>
      <c r="C7" s="45" t="s">
        <v>42</v>
      </c>
      <c r="D7" s="45" t="s">
        <v>43</v>
      </c>
      <c r="E7" s="45" t="s">
        <v>44</v>
      </c>
      <c r="F7" s="45" t="s">
        <v>45</v>
      </c>
      <c r="G7" s="45" t="s">
        <v>46</v>
      </c>
      <c r="H7" s="45" t="s">
        <v>47</v>
      </c>
    </row>
    <row r="8" spans="1:9" x14ac:dyDescent="0.3">
      <c r="A8" s="7" t="s">
        <v>5</v>
      </c>
      <c r="B8" s="7"/>
      <c r="C8" s="38"/>
      <c r="D8" s="38"/>
      <c r="E8" s="38"/>
      <c r="F8" s="38"/>
      <c r="G8" s="38"/>
      <c r="H8" s="38"/>
    </row>
    <row r="9" spans="1:9" s="1" customFormat="1" ht="13.5" x14ac:dyDescent="0.3">
      <c r="A9" s="7" t="s">
        <v>6</v>
      </c>
      <c r="B9" s="7"/>
      <c r="C9" s="38"/>
      <c r="D9" s="38"/>
      <c r="E9" s="38"/>
      <c r="F9" s="38"/>
      <c r="G9" s="38"/>
      <c r="H9" s="38"/>
    </row>
    <row r="10" spans="1:9" s="1" customFormat="1" ht="13.5" x14ac:dyDescent="0.3">
      <c r="A10" s="7" t="s">
        <v>7</v>
      </c>
      <c r="B10" s="7"/>
      <c r="C10" s="5">
        <v>30000</v>
      </c>
      <c r="D10" s="5">
        <v>50000</v>
      </c>
      <c r="E10" s="5">
        <v>160000</v>
      </c>
      <c r="F10" s="5">
        <v>1250000</v>
      </c>
      <c r="G10" s="5">
        <v>2000000</v>
      </c>
      <c r="H10" s="5">
        <v>10000000</v>
      </c>
    </row>
    <row r="11" spans="1:9" s="6" customFormat="1" ht="13.5" x14ac:dyDescent="0.3">
      <c r="A11" s="2" t="s">
        <v>8</v>
      </c>
      <c r="B11" s="7"/>
      <c r="C11" s="37">
        <v>5.9</v>
      </c>
      <c r="D11" s="37">
        <v>9.8000000000000007</v>
      </c>
      <c r="E11" s="37">
        <v>31.4</v>
      </c>
      <c r="F11" s="37">
        <v>245</v>
      </c>
      <c r="G11" s="37">
        <v>392</v>
      </c>
      <c r="H11" s="37">
        <v>1959.9</v>
      </c>
    </row>
    <row r="12" spans="1:9" s="1" customFormat="1" ht="13.5" x14ac:dyDescent="0.3">
      <c r="A12" s="7" t="s">
        <v>9</v>
      </c>
      <c r="B12" s="7"/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1:9" s="8" customFormat="1" ht="27" x14ac:dyDescent="0.3">
      <c r="A13" s="46"/>
      <c r="B13" s="47" t="s">
        <v>11</v>
      </c>
      <c r="C13" s="47" t="str">
        <f t="shared" ref="C13:H13" si="0">"Coût annuel estimé      "&amp;C$9</f>
        <v xml:space="preserve">Coût annuel estimé      </v>
      </c>
      <c r="D13" s="47" t="str">
        <f t="shared" si="0"/>
        <v xml:space="preserve">Coût annuel estimé      </v>
      </c>
      <c r="E13" s="47" t="str">
        <f t="shared" si="0"/>
        <v xml:space="preserve">Coût annuel estimé      </v>
      </c>
      <c r="F13" s="47" t="str">
        <f t="shared" si="0"/>
        <v xml:space="preserve">Coût annuel estimé      </v>
      </c>
      <c r="G13" s="47" t="str">
        <f t="shared" si="0"/>
        <v xml:space="preserve">Coût annuel estimé      </v>
      </c>
      <c r="H13" s="47" t="str">
        <f t="shared" si="0"/>
        <v xml:space="preserve">Coût annuel estimé      </v>
      </c>
    </row>
    <row r="14" spans="1:9" x14ac:dyDescent="0.3">
      <c r="A14" s="9" t="s">
        <v>12</v>
      </c>
      <c r="B14" s="5"/>
      <c r="C14" s="10">
        <f>SUM(C15,C19:C20)</f>
        <v>0</v>
      </c>
      <c r="D14" s="10">
        <f>SUM(D15,D19:D20)</f>
        <v>0</v>
      </c>
      <c r="E14" s="10">
        <f t="shared" ref="E14:I14" si="1">SUM(E15,E19:E20)</f>
        <v>0</v>
      </c>
      <c r="F14" s="10">
        <f t="shared" si="1"/>
        <v>0</v>
      </c>
      <c r="G14" s="10">
        <f t="shared" si="1"/>
        <v>0</v>
      </c>
      <c r="H14" s="10">
        <f t="shared" si="1"/>
        <v>0</v>
      </c>
      <c r="I14" s="10">
        <f t="shared" si="1"/>
        <v>0</v>
      </c>
    </row>
    <row r="15" spans="1:9" x14ac:dyDescent="0.3">
      <c r="A15" s="12" t="s">
        <v>13</v>
      </c>
      <c r="B15" s="5"/>
      <c r="C15" s="10">
        <f>C16</f>
        <v>0</v>
      </c>
      <c r="D15" s="10">
        <f>D16</f>
        <v>0</v>
      </c>
      <c r="E15" s="10">
        <f t="shared" ref="E15:I15" si="2">E16</f>
        <v>0</v>
      </c>
      <c r="F15" s="10">
        <f t="shared" si="2"/>
        <v>0</v>
      </c>
      <c r="G15" s="10">
        <f t="shared" si="2"/>
        <v>0</v>
      </c>
      <c r="H15" s="10">
        <f t="shared" si="2"/>
        <v>0</v>
      </c>
      <c r="I15" s="10">
        <f t="shared" si="2"/>
        <v>0</v>
      </c>
    </row>
    <row r="16" spans="1:9" x14ac:dyDescent="0.3">
      <c r="A16" s="13" t="s">
        <v>14</v>
      </c>
      <c r="B16" s="5"/>
      <c r="C16" s="10">
        <f>SUM(C17:C18)</f>
        <v>0</v>
      </c>
      <c r="D16" s="10">
        <f>SUM(D17:D18)</f>
        <v>0</v>
      </c>
      <c r="E16" s="10">
        <f t="shared" ref="E16:I16" si="3">SUM(E17:E18)</f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9" x14ac:dyDescent="0.3">
      <c r="A17" s="14" t="s">
        <v>15</v>
      </c>
      <c r="B17" s="38"/>
      <c r="C17" s="10">
        <f>$B17*C$11*12</f>
        <v>0</v>
      </c>
      <c r="D17" s="10">
        <f>$B17*D$11*12</f>
        <v>0</v>
      </c>
      <c r="E17" s="10">
        <f t="shared" ref="E17:I18" si="4">$B17*E$11*12</f>
        <v>0</v>
      </c>
      <c r="F17" s="10">
        <f t="shared" si="4"/>
        <v>0</v>
      </c>
      <c r="G17" s="10">
        <f t="shared" si="4"/>
        <v>0</v>
      </c>
      <c r="H17" s="10">
        <f t="shared" si="4"/>
        <v>0</v>
      </c>
      <c r="I17" s="10">
        <f t="shared" si="4"/>
        <v>0</v>
      </c>
    </row>
    <row r="18" spans="1:9" x14ac:dyDescent="0.3">
      <c r="A18" s="14" t="s">
        <v>16</v>
      </c>
      <c r="B18" s="38"/>
      <c r="C18" s="10">
        <f>$B18*C$11*12</f>
        <v>0</v>
      </c>
      <c r="D18" s="10">
        <f>$B18*D$11*12</f>
        <v>0</v>
      </c>
      <c r="E18" s="10">
        <f t="shared" si="4"/>
        <v>0</v>
      </c>
      <c r="F18" s="10">
        <f t="shared" si="4"/>
        <v>0</v>
      </c>
      <c r="G18" s="10">
        <f t="shared" si="4"/>
        <v>0</v>
      </c>
      <c r="H18" s="10">
        <f t="shared" si="4"/>
        <v>0</v>
      </c>
      <c r="I18" s="10">
        <f t="shared" si="4"/>
        <v>0</v>
      </c>
    </row>
    <row r="19" spans="1:9" x14ac:dyDescent="0.3">
      <c r="A19" s="12" t="s">
        <v>17</v>
      </c>
      <c r="B19" s="38"/>
      <c r="C19" s="10">
        <f>$B19</f>
        <v>0</v>
      </c>
      <c r="D19" s="10">
        <f>$B19</f>
        <v>0</v>
      </c>
      <c r="E19" s="10">
        <f t="shared" ref="E19:I19" si="5">$B19</f>
        <v>0</v>
      </c>
      <c r="F19" s="10">
        <f t="shared" si="5"/>
        <v>0</v>
      </c>
      <c r="G19" s="10">
        <f t="shared" si="5"/>
        <v>0</v>
      </c>
      <c r="H19" s="10">
        <f t="shared" si="5"/>
        <v>0</v>
      </c>
      <c r="I19" s="10">
        <f t="shared" si="5"/>
        <v>0</v>
      </c>
    </row>
    <row r="20" spans="1:9" x14ac:dyDescent="0.3">
      <c r="A20" s="12" t="s">
        <v>18</v>
      </c>
      <c r="B20" s="5"/>
      <c r="C20" s="10">
        <f>SUM(C21:C22)</f>
        <v>0</v>
      </c>
      <c r="D20" s="10">
        <f>SUM(D21:D22)</f>
        <v>0</v>
      </c>
      <c r="E20" s="10">
        <f t="shared" ref="E20:I20" si="6">SUM(E21:E22)</f>
        <v>0</v>
      </c>
      <c r="F20" s="10">
        <f t="shared" si="6"/>
        <v>0</v>
      </c>
      <c r="G20" s="10">
        <f t="shared" si="6"/>
        <v>0</v>
      </c>
      <c r="H20" s="10">
        <f t="shared" si="6"/>
        <v>0</v>
      </c>
      <c r="I20" s="10">
        <f t="shared" si="6"/>
        <v>0</v>
      </c>
    </row>
    <row r="21" spans="1:9" x14ac:dyDescent="0.3">
      <c r="A21" s="13" t="s">
        <v>19</v>
      </c>
      <c r="B21" s="38"/>
      <c r="C21" s="10">
        <f>$B21*C8</f>
        <v>0</v>
      </c>
      <c r="D21" s="10">
        <f>$B21*D8</f>
        <v>0</v>
      </c>
      <c r="E21" s="10">
        <f t="shared" ref="E21:I21" si="7">$B21*E8</f>
        <v>0</v>
      </c>
      <c r="F21" s="10">
        <f t="shared" si="7"/>
        <v>0</v>
      </c>
      <c r="G21" s="10">
        <f t="shared" si="7"/>
        <v>0</v>
      </c>
      <c r="H21" s="10">
        <f t="shared" si="7"/>
        <v>0</v>
      </c>
      <c r="I21" s="10">
        <f t="shared" si="7"/>
        <v>0</v>
      </c>
    </row>
    <row r="22" spans="1:9" x14ac:dyDescent="0.3">
      <c r="A22" s="13" t="s">
        <v>20</v>
      </c>
      <c r="B22" s="38"/>
      <c r="C22" s="10">
        <f>$B22*C9</f>
        <v>0</v>
      </c>
      <c r="D22" s="10">
        <f>$B22*D9</f>
        <v>0</v>
      </c>
      <c r="E22" s="10">
        <f t="shared" ref="E22:I22" si="8">$B22*E9</f>
        <v>0</v>
      </c>
      <c r="F22" s="10">
        <f t="shared" si="8"/>
        <v>0</v>
      </c>
      <c r="G22" s="10">
        <f t="shared" si="8"/>
        <v>0</v>
      </c>
      <c r="H22" s="10">
        <f t="shared" si="8"/>
        <v>0</v>
      </c>
      <c r="I22" s="10">
        <f t="shared" si="8"/>
        <v>0</v>
      </c>
    </row>
    <row r="23" spans="1:9" x14ac:dyDescent="0.3">
      <c r="A23" s="9" t="s">
        <v>21</v>
      </c>
      <c r="B23" s="38"/>
      <c r="C23" s="10">
        <f>$B23*C$10</f>
        <v>0</v>
      </c>
      <c r="D23" s="10">
        <f>$B23*D$10</f>
        <v>0</v>
      </c>
      <c r="E23" s="10">
        <f t="shared" ref="E23:I23" si="9">$B23*E$10</f>
        <v>0</v>
      </c>
      <c r="F23" s="10">
        <f t="shared" si="9"/>
        <v>0</v>
      </c>
      <c r="G23" s="10">
        <f t="shared" si="9"/>
        <v>0</v>
      </c>
      <c r="H23" s="10">
        <f t="shared" si="9"/>
        <v>0</v>
      </c>
      <c r="I23" s="10">
        <f t="shared" si="9"/>
        <v>0</v>
      </c>
    </row>
    <row r="24" spans="1:9" x14ac:dyDescent="0.3">
      <c r="A24" s="9" t="s">
        <v>22</v>
      </c>
      <c r="B24" s="15"/>
      <c r="C24" s="10">
        <f>SUM(C25:C27)</f>
        <v>0</v>
      </c>
      <c r="D24" s="10">
        <f>SUM(D25:D27)</f>
        <v>0</v>
      </c>
      <c r="E24" s="10">
        <f t="shared" ref="E24:I24" si="10">SUM(E25:E27)</f>
        <v>0</v>
      </c>
      <c r="F24" s="10">
        <f t="shared" si="10"/>
        <v>0</v>
      </c>
      <c r="G24" s="10">
        <f t="shared" si="10"/>
        <v>0</v>
      </c>
      <c r="H24" s="10">
        <f t="shared" si="10"/>
        <v>0</v>
      </c>
      <c r="I24" s="10">
        <f t="shared" si="10"/>
        <v>0</v>
      </c>
    </row>
    <row r="25" spans="1:9" x14ac:dyDescent="0.3">
      <c r="A25" s="12" t="s">
        <v>23</v>
      </c>
      <c r="B25" s="38"/>
      <c r="C25" s="10">
        <f>$B25*C$10</f>
        <v>0</v>
      </c>
      <c r="D25" s="10">
        <f>$B25*D$10</f>
        <v>0</v>
      </c>
      <c r="E25" s="10">
        <f t="shared" ref="E25:I28" si="11">$B25*E$10</f>
        <v>0</v>
      </c>
      <c r="F25" s="10">
        <f t="shared" si="11"/>
        <v>0</v>
      </c>
      <c r="G25" s="10">
        <f t="shared" si="11"/>
        <v>0</v>
      </c>
      <c r="H25" s="10">
        <f t="shared" si="11"/>
        <v>0</v>
      </c>
      <c r="I25" s="10">
        <f t="shared" si="11"/>
        <v>0</v>
      </c>
    </row>
    <row r="26" spans="1:9" x14ac:dyDescent="0.3">
      <c r="A26" s="12" t="s">
        <v>24</v>
      </c>
      <c r="B26" s="38"/>
      <c r="C26" s="10">
        <f>$B26*C$10</f>
        <v>0</v>
      </c>
      <c r="D26" s="10">
        <f>$B26*D$10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10">
        <f t="shared" si="11"/>
        <v>0</v>
      </c>
      <c r="I26" s="10">
        <f t="shared" si="11"/>
        <v>0</v>
      </c>
    </row>
    <row r="27" spans="1:9" x14ac:dyDescent="0.3">
      <c r="A27" s="12" t="s">
        <v>25</v>
      </c>
      <c r="B27" s="38"/>
      <c r="C27" s="10">
        <f>$B27*C$10</f>
        <v>0</v>
      </c>
      <c r="D27" s="10">
        <f>$B27*D$10</f>
        <v>0</v>
      </c>
      <c r="E27" s="10">
        <f t="shared" si="11"/>
        <v>0</v>
      </c>
      <c r="F27" s="10">
        <f t="shared" si="11"/>
        <v>0</v>
      </c>
      <c r="G27" s="10">
        <f t="shared" si="11"/>
        <v>0</v>
      </c>
      <c r="H27" s="10">
        <f t="shared" si="11"/>
        <v>0</v>
      </c>
      <c r="I27" s="10">
        <f t="shared" si="11"/>
        <v>0</v>
      </c>
    </row>
    <row r="28" spans="1:9" x14ac:dyDescent="0.3">
      <c r="A28" s="9" t="s">
        <v>26</v>
      </c>
      <c r="B28" s="38"/>
      <c r="C28" s="10">
        <f>$B28*C$10</f>
        <v>0</v>
      </c>
      <c r="D28" s="10">
        <f>$B28*D$10</f>
        <v>0</v>
      </c>
      <c r="E28" s="10">
        <f t="shared" si="11"/>
        <v>0</v>
      </c>
      <c r="F28" s="10">
        <f t="shared" si="11"/>
        <v>0</v>
      </c>
      <c r="G28" s="10">
        <f t="shared" si="11"/>
        <v>0</v>
      </c>
      <c r="H28" s="10">
        <f t="shared" si="11"/>
        <v>0</v>
      </c>
      <c r="I28" s="10">
        <f t="shared" si="11"/>
        <v>0</v>
      </c>
    </row>
    <row r="29" spans="1:9" x14ac:dyDescent="0.3">
      <c r="A29" s="9" t="s">
        <v>27</v>
      </c>
      <c r="B29" s="38"/>
      <c r="C29" s="10">
        <f>$B29*C$12</f>
        <v>0</v>
      </c>
      <c r="D29" s="10">
        <f>$B29*D$12</f>
        <v>0</v>
      </c>
      <c r="E29" s="10">
        <f t="shared" ref="E29:I29" si="12">$B29*E$12</f>
        <v>0</v>
      </c>
      <c r="F29" s="10">
        <f t="shared" si="12"/>
        <v>0</v>
      </c>
      <c r="G29" s="10">
        <f t="shared" si="12"/>
        <v>0</v>
      </c>
      <c r="H29" s="10">
        <f t="shared" si="12"/>
        <v>0</v>
      </c>
      <c r="I29" s="10">
        <f t="shared" si="12"/>
        <v>0</v>
      </c>
    </row>
    <row r="30" spans="1:9" ht="30" x14ac:dyDescent="0.3">
      <c r="A30" s="48" t="s">
        <v>28</v>
      </c>
      <c r="B30" s="50"/>
      <c r="C30" s="51">
        <f>SUM(C14,C23:C24,C28:C29)</f>
        <v>0</v>
      </c>
      <c r="D30" s="51">
        <f t="shared" ref="D30:H30" si="13">SUM(D14,D23:D24,D28:D29)</f>
        <v>0</v>
      </c>
      <c r="E30" s="51">
        <f t="shared" si="13"/>
        <v>0</v>
      </c>
      <c r="F30" s="51">
        <f t="shared" si="13"/>
        <v>0</v>
      </c>
      <c r="G30" s="51">
        <f t="shared" si="13"/>
        <v>0</v>
      </c>
      <c r="H30" s="51">
        <f t="shared" si="13"/>
        <v>0</v>
      </c>
    </row>
    <row r="31" spans="1:9" x14ac:dyDescent="0.3">
      <c r="A31" s="49" t="s">
        <v>29</v>
      </c>
      <c r="C31" s="16"/>
      <c r="D31" s="16"/>
      <c r="E31" s="16"/>
      <c r="F31" s="16"/>
      <c r="G31" s="16"/>
      <c r="H31" s="16"/>
    </row>
    <row r="32" spans="1:9" x14ac:dyDescent="0.3">
      <c r="A32" s="49" t="s">
        <v>30</v>
      </c>
      <c r="B32" s="50"/>
      <c r="C32" s="51">
        <f>SUM(C23:C24,C28:C29,C19:C20)+C16*C31</f>
        <v>0</v>
      </c>
      <c r="D32" s="51">
        <f t="shared" ref="D32:H32" si="14">SUM(D23:D24,D28:D29,D19:D20)+D16*D31</f>
        <v>0</v>
      </c>
      <c r="E32" s="51">
        <f t="shared" si="14"/>
        <v>0</v>
      </c>
      <c r="F32" s="51">
        <f t="shared" si="14"/>
        <v>0</v>
      </c>
      <c r="G32" s="51">
        <f t="shared" si="14"/>
        <v>0</v>
      </c>
      <c r="H32" s="51">
        <f t="shared" si="14"/>
        <v>0</v>
      </c>
    </row>
    <row r="33" spans="1:8" x14ac:dyDescent="0.3">
      <c r="A33" s="17" t="s">
        <v>31</v>
      </c>
      <c r="B33" s="1"/>
      <c r="C33" s="18">
        <f>C65</f>
        <v>0</v>
      </c>
      <c r="D33" s="18">
        <f t="shared" ref="D33:H33" si="15">D65</f>
        <v>0</v>
      </c>
      <c r="E33" s="18">
        <f t="shared" si="15"/>
        <v>0</v>
      </c>
      <c r="F33" s="18">
        <f t="shared" si="15"/>
        <v>0</v>
      </c>
      <c r="G33" s="18">
        <f t="shared" si="15"/>
        <v>0</v>
      </c>
      <c r="H33" s="18">
        <f t="shared" si="15"/>
        <v>0</v>
      </c>
    </row>
    <row r="34" spans="1:8" x14ac:dyDescent="0.3">
      <c r="A34" s="19" t="s">
        <v>32</v>
      </c>
      <c r="B34" s="20"/>
      <c r="C34" s="21">
        <f>C32-C33</f>
        <v>0</v>
      </c>
      <c r="D34" s="21">
        <f t="shared" ref="D34:H34" si="16">D32-D33</f>
        <v>0</v>
      </c>
      <c r="E34" s="21">
        <f t="shared" si="16"/>
        <v>0</v>
      </c>
      <c r="F34" s="21">
        <f t="shared" si="16"/>
        <v>0</v>
      </c>
      <c r="G34" s="21">
        <f t="shared" si="16"/>
        <v>0</v>
      </c>
      <c r="H34" s="21">
        <f t="shared" si="16"/>
        <v>0</v>
      </c>
    </row>
    <row r="35" spans="1:8" ht="15.75" thickBot="1" x14ac:dyDescent="0.35">
      <c r="A35" s="22" t="s">
        <v>33</v>
      </c>
      <c r="B35" s="23"/>
      <c r="C35" s="24" t="e">
        <f>C34/C33</f>
        <v>#DIV/0!</v>
      </c>
      <c r="D35" s="24" t="e">
        <f t="shared" ref="D35:H35" si="17">D34/D33</f>
        <v>#DIV/0!</v>
      </c>
      <c r="E35" s="24" t="e">
        <f t="shared" si="17"/>
        <v>#DIV/0!</v>
      </c>
      <c r="F35" s="24" t="e">
        <f t="shared" si="17"/>
        <v>#DIV/0!</v>
      </c>
      <c r="G35" s="24" t="e">
        <f t="shared" si="17"/>
        <v>#DIV/0!</v>
      </c>
      <c r="H35" s="24" t="e">
        <f t="shared" si="17"/>
        <v>#DIV/0!</v>
      </c>
    </row>
    <row r="36" spans="1:8" ht="15.75" thickTop="1" x14ac:dyDescent="0.3">
      <c r="A36" s="40"/>
      <c r="B36" s="41"/>
      <c r="C36" s="42"/>
      <c r="D36" s="42"/>
      <c r="E36" s="42"/>
      <c r="F36" s="42"/>
      <c r="G36" s="42"/>
      <c r="H36" s="58"/>
    </row>
    <row r="37" spans="1:8" x14ac:dyDescent="0.3">
      <c r="A37" s="40"/>
      <c r="B37" s="41"/>
      <c r="C37" s="42"/>
      <c r="D37" s="42"/>
      <c r="E37" s="42"/>
      <c r="F37" s="42"/>
      <c r="G37" s="42"/>
      <c r="H37" s="58"/>
    </row>
    <row r="38" spans="1:8" ht="18" x14ac:dyDescent="0.35">
      <c r="A38" s="52" t="s">
        <v>34</v>
      </c>
      <c r="B38" s="53"/>
      <c r="C38" s="53"/>
      <c r="D38" s="53"/>
      <c r="E38" s="53"/>
      <c r="F38" s="53"/>
      <c r="G38" s="53"/>
      <c r="H38" s="57"/>
    </row>
    <row r="39" spans="1:8" x14ac:dyDescent="0.3">
      <c r="A39" s="43" t="s">
        <v>0</v>
      </c>
      <c r="B39" s="44"/>
      <c r="C39" s="45" t="s">
        <v>35</v>
      </c>
      <c r="D39" s="45" t="s">
        <v>36</v>
      </c>
      <c r="E39" s="45" t="s">
        <v>37</v>
      </c>
      <c r="F39" s="45" t="s">
        <v>38</v>
      </c>
      <c r="G39" s="45" t="s">
        <v>39</v>
      </c>
      <c r="H39" s="45" t="s">
        <v>40</v>
      </c>
    </row>
    <row r="40" spans="1:8" x14ac:dyDescent="0.3">
      <c r="A40" s="43" t="s">
        <v>41</v>
      </c>
      <c r="B40" s="44"/>
      <c r="C40" s="45" t="s">
        <v>42</v>
      </c>
      <c r="D40" s="45" t="s">
        <v>43</v>
      </c>
      <c r="E40" s="45" t="s">
        <v>44</v>
      </c>
      <c r="F40" s="45" t="s">
        <v>45</v>
      </c>
      <c r="G40" s="45" t="s">
        <v>46</v>
      </c>
      <c r="H40" s="45" t="s">
        <v>47</v>
      </c>
    </row>
    <row r="41" spans="1:8" x14ac:dyDescent="0.3">
      <c r="A41" s="7" t="s">
        <v>5</v>
      </c>
      <c r="B41" s="7"/>
      <c r="C41" s="5">
        <v>30000</v>
      </c>
      <c r="D41" s="5">
        <v>50000</v>
      </c>
      <c r="E41" s="5">
        <v>160000</v>
      </c>
      <c r="F41" s="5">
        <v>1250000</v>
      </c>
      <c r="G41" s="5">
        <v>2000000</v>
      </c>
      <c r="H41" s="5">
        <v>10000000</v>
      </c>
    </row>
    <row r="42" spans="1:8" x14ac:dyDescent="0.3">
      <c r="A42" s="7" t="s">
        <v>6</v>
      </c>
      <c r="B42" s="7"/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</row>
    <row r="43" spans="1:8" x14ac:dyDescent="0.3">
      <c r="A43" s="7" t="s">
        <v>7</v>
      </c>
      <c r="B43" s="7"/>
      <c r="C43" s="5">
        <v>30000</v>
      </c>
      <c r="D43" s="5">
        <v>50000</v>
      </c>
      <c r="E43" s="5">
        <v>160000</v>
      </c>
      <c r="F43" s="5">
        <v>1250000</v>
      </c>
      <c r="G43" s="5">
        <v>2000000</v>
      </c>
      <c r="H43" s="5">
        <v>10000000</v>
      </c>
    </row>
    <row r="44" spans="1:8" x14ac:dyDescent="0.3">
      <c r="A44" s="2" t="s">
        <v>8</v>
      </c>
      <c r="B44" s="7"/>
      <c r="C44" s="37">
        <v>5.9</v>
      </c>
      <c r="D44" s="37">
        <v>9.8000000000000007</v>
      </c>
      <c r="E44" s="37">
        <v>31.4</v>
      </c>
      <c r="F44" s="37">
        <v>245</v>
      </c>
      <c r="G44" s="37">
        <v>392</v>
      </c>
      <c r="H44" s="37">
        <v>1959.9</v>
      </c>
    </row>
    <row r="45" spans="1:8" x14ac:dyDescent="0.3">
      <c r="A45" s="7" t="s">
        <v>9</v>
      </c>
      <c r="B45" s="7"/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1:8" ht="27" x14ac:dyDescent="0.3">
      <c r="A46" s="46"/>
      <c r="B46" s="47" t="s">
        <v>11</v>
      </c>
      <c r="C46" s="47" t="str">
        <f t="shared" ref="C46:H46" si="18">"Coût annuel estimé      "&amp;C$9</f>
        <v xml:space="preserve">Coût annuel estimé      </v>
      </c>
      <c r="D46" s="47" t="str">
        <f t="shared" si="18"/>
        <v xml:space="preserve">Coût annuel estimé      </v>
      </c>
      <c r="E46" s="47" t="str">
        <f t="shared" si="18"/>
        <v xml:space="preserve">Coût annuel estimé      </v>
      </c>
      <c r="F46" s="47" t="str">
        <f t="shared" si="18"/>
        <v xml:space="preserve">Coût annuel estimé      </v>
      </c>
      <c r="G46" s="47" t="str">
        <f t="shared" si="18"/>
        <v xml:space="preserve">Coût annuel estimé      </v>
      </c>
      <c r="H46" s="47" t="str">
        <f t="shared" si="18"/>
        <v xml:space="preserve">Coût annuel estimé      </v>
      </c>
    </row>
    <row r="47" spans="1:8" x14ac:dyDescent="0.3">
      <c r="A47" s="9" t="s">
        <v>12</v>
      </c>
      <c r="B47" s="5"/>
      <c r="C47" s="10">
        <f t="shared" ref="C47:H47" si="19">SUM(C48,C52:C53)</f>
        <v>0</v>
      </c>
      <c r="D47" s="10">
        <f t="shared" ref="D47:H47" si="20">SUM(D48,D52:D53)</f>
        <v>0</v>
      </c>
      <c r="E47" s="10">
        <f t="shared" si="20"/>
        <v>0</v>
      </c>
      <c r="F47" s="10">
        <f t="shared" si="20"/>
        <v>0</v>
      </c>
      <c r="G47" s="10">
        <f t="shared" si="20"/>
        <v>0</v>
      </c>
      <c r="H47" s="10">
        <f t="shared" si="20"/>
        <v>0</v>
      </c>
    </row>
    <row r="48" spans="1:8" x14ac:dyDescent="0.3">
      <c r="A48" s="12" t="s">
        <v>13</v>
      </c>
      <c r="B48" s="5"/>
      <c r="C48" s="10">
        <f t="shared" ref="C48:H48" si="21">C49</f>
        <v>0</v>
      </c>
      <c r="D48" s="10">
        <f t="shared" si="21"/>
        <v>0</v>
      </c>
      <c r="E48" s="10">
        <f t="shared" si="21"/>
        <v>0</v>
      </c>
      <c r="F48" s="10">
        <f t="shared" si="21"/>
        <v>0</v>
      </c>
      <c r="G48" s="10">
        <f t="shared" si="21"/>
        <v>0</v>
      </c>
      <c r="H48" s="10">
        <f t="shared" si="21"/>
        <v>0</v>
      </c>
    </row>
    <row r="49" spans="1:8" x14ac:dyDescent="0.3">
      <c r="A49" s="13" t="s">
        <v>14</v>
      </c>
      <c r="B49" s="5"/>
      <c r="C49" s="10">
        <f t="shared" ref="C49:H49" si="22">SUM(C50:C51)</f>
        <v>0</v>
      </c>
      <c r="D49" s="10">
        <f t="shared" ref="D49:H49" si="23">SUM(D50:D51)</f>
        <v>0</v>
      </c>
      <c r="E49" s="10">
        <f t="shared" si="23"/>
        <v>0</v>
      </c>
      <c r="F49" s="10">
        <f t="shared" si="23"/>
        <v>0</v>
      </c>
      <c r="G49" s="10">
        <f t="shared" si="23"/>
        <v>0</v>
      </c>
      <c r="H49" s="10">
        <f t="shared" si="23"/>
        <v>0</v>
      </c>
    </row>
    <row r="50" spans="1:8" x14ac:dyDescent="0.3">
      <c r="A50" s="14" t="s">
        <v>15</v>
      </c>
      <c r="B50" s="27"/>
      <c r="C50" s="10">
        <f>$B50*C44*12</f>
        <v>0</v>
      </c>
      <c r="D50" s="10">
        <f t="shared" ref="D50:H50" si="24">$B50*D44*12</f>
        <v>0</v>
      </c>
      <c r="E50" s="10">
        <f t="shared" si="24"/>
        <v>0</v>
      </c>
      <c r="F50" s="10">
        <f t="shared" si="24"/>
        <v>0</v>
      </c>
      <c r="G50" s="10">
        <f t="shared" si="24"/>
        <v>0</v>
      </c>
      <c r="H50" s="10">
        <f t="shared" si="24"/>
        <v>0</v>
      </c>
    </row>
    <row r="51" spans="1:8" x14ac:dyDescent="0.3">
      <c r="A51" s="14" t="s">
        <v>16</v>
      </c>
      <c r="B51" s="27"/>
      <c r="C51" s="10">
        <f>$B51*C44*12</f>
        <v>0</v>
      </c>
      <c r="D51" s="10">
        <f t="shared" ref="D51:H51" si="25">$B51*D44*12</f>
        <v>0</v>
      </c>
      <c r="E51" s="10">
        <f t="shared" si="25"/>
        <v>0</v>
      </c>
      <c r="F51" s="10">
        <f t="shared" si="25"/>
        <v>0</v>
      </c>
      <c r="G51" s="10">
        <f t="shared" si="25"/>
        <v>0</v>
      </c>
      <c r="H51" s="10">
        <f t="shared" si="25"/>
        <v>0</v>
      </c>
    </row>
    <row r="52" spans="1:8" x14ac:dyDescent="0.3">
      <c r="A52" s="12" t="s">
        <v>17</v>
      </c>
      <c r="B52" s="38"/>
      <c r="C52" s="10">
        <f t="shared" ref="C52:H52" si="26">$B52</f>
        <v>0</v>
      </c>
      <c r="D52" s="10">
        <f t="shared" si="26"/>
        <v>0</v>
      </c>
      <c r="E52" s="10">
        <f t="shared" si="26"/>
        <v>0</v>
      </c>
      <c r="F52" s="10">
        <f t="shared" si="26"/>
        <v>0</v>
      </c>
      <c r="G52" s="10">
        <f t="shared" si="26"/>
        <v>0</v>
      </c>
      <c r="H52" s="10">
        <f t="shared" si="26"/>
        <v>0</v>
      </c>
    </row>
    <row r="53" spans="1:8" x14ac:dyDescent="0.3">
      <c r="A53" s="12" t="s">
        <v>18</v>
      </c>
      <c r="B53" s="4"/>
      <c r="C53" s="10">
        <f t="shared" ref="C53:H53" si="27">SUM(C54:C55)</f>
        <v>0</v>
      </c>
      <c r="D53" s="10">
        <f t="shared" ref="D53:H53" si="28">SUM(D54:D55)</f>
        <v>0</v>
      </c>
      <c r="E53" s="10">
        <f t="shared" si="28"/>
        <v>0</v>
      </c>
      <c r="F53" s="10">
        <f t="shared" si="28"/>
        <v>0</v>
      </c>
      <c r="G53" s="10">
        <f t="shared" si="28"/>
        <v>0</v>
      </c>
      <c r="H53" s="10">
        <f t="shared" si="28"/>
        <v>0</v>
      </c>
    </row>
    <row r="54" spans="1:8" x14ac:dyDescent="0.3">
      <c r="A54" s="13" t="s">
        <v>19</v>
      </c>
      <c r="B54" s="27"/>
      <c r="C54" s="10">
        <f>$B54*C41</f>
        <v>0</v>
      </c>
      <c r="D54" s="10">
        <f t="shared" ref="D54:H54" si="29">$B54*D41</f>
        <v>0</v>
      </c>
      <c r="E54" s="10">
        <f t="shared" si="29"/>
        <v>0</v>
      </c>
      <c r="F54" s="10">
        <f t="shared" si="29"/>
        <v>0</v>
      </c>
      <c r="G54" s="10">
        <f t="shared" si="29"/>
        <v>0</v>
      </c>
      <c r="H54" s="10">
        <f t="shared" si="29"/>
        <v>0</v>
      </c>
    </row>
    <row r="55" spans="1:8" x14ac:dyDescent="0.3">
      <c r="A55" s="13" t="s">
        <v>20</v>
      </c>
      <c r="B55" s="27"/>
      <c r="C55" s="10">
        <f>$B55*C42</f>
        <v>0</v>
      </c>
      <c r="D55" s="10">
        <f t="shared" ref="D55:H55" si="30">$B55*D42</f>
        <v>0</v>
      </c>
      <c r="E55" s="10">
        <f t="shared" si="30"/>
        <v>0</v>
      </c>
      <c r="F55" s="10">
        <f t="shared" si="30"/>
        <v>0</v>
      </c>
      <c r="G55" s="10">
        <f t="shared" si="30"/>
        <v>0</v>
      </c>
      <c r="H55" s="10">
        <f t="shared" si="30"/>
        <v>0</v>
      </c>
    </row>
    <row r="56" spans="1:8" x14ac:dyDescent="0.3">
      <c r="A56" s="9" t="s">
        <v>21</v>
      </c>
      <c r="B56" s="38"/>
      <c r="C56" s="10">
        <f>$B56*C$43</f>
        <v>0</v>
      </c>
      <c r="D56" s="10">
        <f t="shared" ref="D56:H56" si="31">$B56*D$43</f>
        <v>0</v>
      </c>
      <c r="E56" s="10">
        <f t="shared" si="31"/>
        <v>0</v>
      </c>
      <c r="F56" s="10">
        <f t="shared" si="31"/>
        <v>0</v>
      </c>
      <c r="G56" s="10">
        <f t="shared" si="31"/>
        <v>0</v>
      </c>
      <c r="H56" s="10">
        <f t="shared" si="31"/>
        <v>0</v>
      </c>
    </row>
    <row r="57" spans="1:8" x14ac:dyDescent="0.3">
      <c r="A57" s="9" t="s">
        <v>22</v>
      </c>
      <c r="B57" s="39"/>
      <c r="C57" s="10">
        <f t="shared" ref="C57:H57" si="32">SUM(C58:C60)</f>
        <v>0</v>
      </c>
      <c r="D57" s="10">
        <f t="shared" ref="D57:H57" si="33">SUM(D58:D60)</f>
        <v>0</v>
      </c>
      <c r="E57" s="10">
        <f t="shared" si="33"/>
        <v>0</v>
      </c>
      <c r="F57" s="10">
        <f t="shared" si="33"/>
        <v>0</v>
      </c>
      <c r="G57" s="10">
        <f t="shared" si="33"/>
        <v>0</v>
      </c>
      <c r="H57" s="10">
        <f t="shared" si="33"/>
        <v>0</v>
      </c>
    </row>
    <row r="58" spans="1:8" x14ac:dyDescent="0.3">
      <c r="A58" s="12" t="s">
        <v>23</v>
      </c>
      <c r="B58" s="27"/>
      <c r="C58" s="10">
        <f>$B58*C$43</f>
        <v>0</v>
      </c>
      <c r="D58" s="10">
        <f t="shared" ref="D58:H61" si="34">$B58*D$43</f>
        <v>0</v>
      </c>
      <c r="E58" s="10">
        <f t="shared" si="34"/>
        <v>0</v>
      </c>
      <c r="F58" s="10">
        <f t="shared" si="34"/>
        <v>0</v>
      </c>
      <c r="G58" s="10">
        <f t="shared" si="34"/>
        <v>0</v>
      </c>
      <c r="H58" s="10">
        <f t="shared" si="34"/>
        <v>0</v>
      </c>
    </row>
    <row r="59" spans="1:8" x14ac:dyDescent="0.3">
      <c r="A59" s="12" t="s">
        <v>24</v>
      </c>
      <c r="B59" s="27"/>
      <c r="C59" s="10">
        <f>$B59*C$43</f>
        <v>0</v>
      </c>
      <c r="D59" s="10">
        <f t="shared" si="34"/>
        <v>0</v>
      </c>
      <c r="E59" s="10">
        <f t="shared" si="34"/>
        <v>0</v>
      </c>
      <c r="F59" s="10">
        <f t="shared" si="34"/>
        <v>0</v>
      </c>
      <c r="G59" s="10">
        <f t="shared" si="34"/>
        <v>0</v>
      </c>
      <c r="H59" s="10">
        <f t="shared" si="34"/>
        <v>0</v>
      </c>
    </row>
    <row r="60" spans="1:8" x14ac:dyDescent="0.3">
      <c r="A60" s="12" t="s">
        <v>25</v>
      </c>
      <c r="B60" s="27"/>
      <c r="C60" s="10">
        <f>$B60*C$43</f>
        <v>0</v>
      </c>
      <c r="D60" s="10">
        <f t="shared" si="34"/>
        <v>0</v>
      </c>
      <c r="E60" s="10">
        <f t="shared" si="34"/>
        <v>0</v>
      </c>
      <c r="F60" s="10">
        <f t="shared" si="34"/>
        <v>0</v>
      </c>
      <c r="G60" s="10">
        <f t="shared" si="34"/>
        <v>0</v>
      </c>
      <c r="H60" s="10">
        <f t="shared" si="34"/>
        <v>0</v>
      </c>
    </row>
    <row r="61" spans="1:8" x14ac:dyDescent="0.3">
      <c r="A61" s="9" t="s">
        <v>26</v>
      </c>
      <c r="B61" s="27"/>
      <c r="C61" s="10">
        <f>$B61*C$43</f>
        <v>0</v>
      </c>
      <c r="D61" s="10">
        <f t="shared" si="34"/>
        <v>0</v>
      </c>
      <c r="E61" s="10">
        <f t="shared" si="34"/>
        <v>0</v>
      </c>
      <c r="F61" s="10">
        <f t="shared" si="34"/>
        <v>0</v>
      </c>
      <c r="G61" s="10">
        <f t="shared" si="34"/>
        <v>0</v>
      </c>
      <c r="H61" s="10">
        <f t="shared" si="34"/>
        <v>0</v>
      </c>
    </row>
    <row r="62" spans="1:8" x14ac:dyDescent="0.3">
      <c r="A62" s="9" t="s">
        <v>27</v>
      </c>
      <c r="B62" s="27"/>
      <c r="C62" s="10">
        <f>$B62*C45</f>
        <v>0</v>
      </c>
      <c r="D62" s="10">
        <f>$B62*D45</f>
        <v>0</v>
      </c>
      <c r="E62" s="10">
        <f t="shared" ref="D62:H62" si="35">$B62*E45</f>
        <v>0</v>
      </c>
      <c r="F62" s="10">
        <f t="shared" si="35"/>
        <v>0</v>
      </c>
      <c r="G62" s="10">
        <f t="shared" si="35"/>
        <v>0</v>
      </c>
      <c r="H62" s="10">
        <f t="shared" si="35"/>
        <v>0</v>
      </c>
    </row>
    <row r="63" spans="1:8" ht="30" x14ac:dyDescent="0.3">
      <c r="A63" s="48" t="s">
        <v>28</v>
      </c>
      <c r="B63" s="50"/>
      <c r="C63" s="51">
        <f>SUM(C47,C56:C57,C61:C62)</f>
        <v>0</v>
      </c>
      <c r="D63" s="51">
        <f t="shared" ref="D63:H63" si="36">SUM(D47,D56:D57,D61:D62)</f>
        <v>0</v>
      </c>
      <c r="E63" s="51">
        <f t="shared" si="36"/>
        <v>0</v>
      </c>
      <c r="F63" s="51">
        <f t="shared" si="36"/>
        <v>0</v>
      </c>
      <c r="G63" s="51">
        <f t="shared" si="36"/>
        <v>0</v>
      </c>
      <c r="H63" s="51">
        <f t="shared" si="36"/>
        <v>0</v>
      </c>
    </row>
    <row r="64" spans="1:8" x14ac:dyDescent="0.3">
      <c r="A64" s="49" t="s">
        <v>29</v>
      </c>
      <c r="C64" s="16"/>
      <c r="D64" s="16"/>
      <c r="E64" s="16"/>
      <c r="F64" s="16"/>
      <c r="G64" s="16"/>
      <c r="H64" s="16"/>
    </row>
    <row r="65" spans="1:8" x14ac:dyDescent="0.3">
      <c r="A65" s="49" t="s">
        <v>30</v>
      </c>
      <c r="B65" s="50"/>
      <c r="C65" s="51">
        <f>SUM(C56:C57,C61:C62,C52:C53)+C49*C64</f>
        <v>0</v>
      </c>
      <c r="D65" s="51">
        <f t="shared" ref="D65:H65" si="37">SUM(D56:D57,D61:D62,D52:D53)+D49*D64</f>
        <v>0</v>
      </c>
      <c r="E65" s="51">
        <f t="shared" si="37"/>
        <v>0</v>
      </c>
      <c r="F65" s="51">
        <f t="shared" si="37"/>
        <v>0</v>
      </c>
      <c r="G65" s="51">
        <f t="shared" si="37"/>
        <v>0</v>
      </c>
      <c r="H65" s="51">
        <f t="shared" si="37"/>
        <v>0</v>
      </c>
    </row>
  </sheetData>
  <mergeCells count="6">
    <mergeCell ref="A6:B6"/>
    <mergeCell ref="A5:H5"/>
    <mergeCell ref="A38:H38"/>
    <mergeCell ref="A7:B7"/>
    <mergeCell ref="A39:B39"/>
    <mergeCell ref="A40:B40"/>
  </mergeCells>
  <conditionalFormatting sqref="C31:F31">
    <cfRule type="containsText" dxfId="119" priority="33" operator="containsText" text="ntitulé">
      <formula>NOT(ISERROR(SEARCH("ntitulé",C31)))</formula>
    </cfRule>
    <cfRule type="containsBlanks" dxfId="118" priority="34">
      <formula>LEN(TRIM(C31))=0</formula>
    </cfRule>
  </conditionalFormatting>
  <conditionalFormatting sqref="C31:F31">
    <cfRule type="containsText" dxfId="117" priority="31" operator="containsText" text="ntitulé">
      <formula>NOT(ISERROR(SEARCH("ntitulé",C31)))</formula>
    </cfRule>
    <cfRule type="containsBlanks" dxfId="116" priority="32">
      <formula>LEN(TRIM(C31))=0</formula>
    </cfRule>
  </conditionalFormatting>
  <conditionalFormatting sqref="C64:F64">
    <cfRule type="containsText" dxfId="115" priority="29" operator="containsText" text="ntitulé">
      <formula>NOT(ISERROR(SEARCH("ntitulé",C64)))</formula>
    </cfRule>
    <cfRule type="containsBlanks" dxfId="114" priority="30">
      <formula>LEN(TRIM(C64))=0</formula>
    </cfRule>
  </conditionalFormatting>
  <conditionalFormatting sqref="C64:F64">
    <cfRule type="containsText" dxfId="113" priority="27" operator="containsText" text="ntitulé">
      <formula>NOT(ISERROR(SEARCH("ntitulé",C64)))</formula>
    </cfRule>
    <cfRule type="containsBlanks" dxfId="112" priority="28">
      <formula>LEN(TRIM(C64))=0</formula>
    </cfRule>
  </conditionalFormatting>
  <conditionalFormatting sqref="G64:H64">
    <cfRule type="containsText" dxfId="111" priority="25" operator="containsText" text="ntitulé">
      <formula>NOT(ISERROR(SEARCH("ntitulé",G64)))</formula>
    </cfRule>
    <cfRule type="containsBlanks" dxfId="110" priority="26">
      <formula>LEN(TRIM(G64))=0</formula>
    </cfRule>
  </conditionalFormatting>
  <conditionalFormatting sqref="G64:H64">
    <cfRule type="containsText" dxfId="109" priority="23" operator="containsText" text="ntitulé">
      <formula>NOT(ISERROR(SEARCH("ntitulé",G64)))</formula>
    </cfRule>
    <cfRule type="containsBlanks" dxfId="108" priority="24">
      <formula>LEN(TRIM(G64))=0</formula>
    </cfRule>
  </conditionalFormatting>
  <conditionalFormatting sqref="G31:H31">
    <cfRule type="containsText" dxfId="107" priority="21" operator="containsText" text="ntitulé">
      <formula>NOT(ISERROR(SEARCH("ntitulé",G31)))</formula>
    </cfRule>
    <cfRule type="containsBlanks" dxfId="106" priority="22">
      <formula>LEN(TRIM(G31))=0</formula>
    </cfRule>
  </conditionalFormatting>
  <conditionalFormatting sqref="G31:H31">
    <cfRule type="containsText" dxfId="105" priority="19" operator="containsText" text="ntitulé">
      <formula>NOT(ISERROR(SEARCH("ntitulé",G31)))</formula>
    </cfRule>
    <cfRule type="containsBlanks" dxfId="104" priority="20">
      <formula>LEN(TRIM(G31))=0</formula>
    </cfRule>
  </conditionalFormatting>
  <conditionalFormatting sqref="B50:B52">
    <cfRule type="containsText" dxfId="103" priority="17" operator="containsText" text="ntitulé">
      <formula>NOT(ISERROR(SEARCH("ntitulé",B50)))</formula>
    </cfRule>
    <cfRule type="containsBlanks" dxfId="102" priority="18">
      <formula>LEN(TRIM(B50))=0</formula>
    </cfRule>
  </conditionalFormatting>
  <conditionalFormatting sqref="B54:B56">
    <cfRule type="containsText" dxfId="101" priority="15" operator="containsText" text="ntitulé">
      <formula>NOT(ISERROR(SEARCH("ntitulé",B54)))</formula>
    </cfRule>
    <cfRule type="containsBlanks" dxfId="100" priority="16">
      <formula>LEN(TRIM(B54))=0</formula>
    </cfRule>
  </conditionalFormatting>
  <conditionalFormatting sqref="B58:B62">
    <cfRule type="containsText" dxfId="99" priority="13" operator="containsText" text="ntitulé">
      <formula>NOT(ISERROR(SEARCH("ntitulé",B58)))</formula>
    </cfRule>
    <cfRule type="containsBlanks" dxfId="98" priority="14">
      <formula>LEN(TRIM(B58))=0</formula>
    </cfRule>
  </conditionalFormatting>
  <conditionalFormatting sqref="C33:H33">
    <cfRule type="containsText" dxfId="97" priority="11" operator="containsText" text="ntitulé">
      <formula>NOT(ISERROR(SEARCH("ntitulé",C33)))</formula>
    </cfRule>
    <cfRule type="containsBlanks" dxfId="96" priority="12">
      <formula>LEN(TRIM(C33))=0</formula>
    </cfRule>
  </conditionalFormatting>
  <conditionalFormatting sqref="B17:B18">
    <cfRule type="containsText" dxfId="95" priority="9" operator="containsText" text="ntitulé">
      <formula>NOT(ISERROR(SEARCH("ntitulé",B17)))</formula>
    </cfRule>
    <cfRule type="containsBlanks" dxfId="94" priority="10">
      <formula>LEN(TRIM(B17))=0</formula>
    </cfRule>
  </conditionalFormatting>
  <conditionalFormatting sqref="B19">
    <cfRule type="containsText" dxfId="93" priority="7" operator="containsText" text="ntitulé">
      <formula>NOT(ISERROR(SEARCH("ntitulé",B19)))</formula>
    </cfRule>
    <cfRule type="containsBlanks" dxfId="92" priority="8">
      <formula>LEN(TRIM(B19))=0</formula>
    </cfRule>
  </conditionalFormatting>
  <conditionalFormatting sqref="B21:B23">
    <cfRule type="containsText" dxfId="91" priority="5" operator="containsText" text="ntitulé">
      <formula>NOT(ISERROR(SEARCH("ntitulé",B21)))</formula>
    </cfRule>
    <cfRule type="containsBlanks" dxfId="90" priority="6">
      <formula>LEN(TRIM(B21))=0</formula>
    </cfRule>
  </conditionalFormatting>
  <conditionalFormatting sqref="B25:B29">
    <cfRule type="containsText" dxfId="89" priority="3" operator="containsText" text="ntitulé">
      <formula>NOT(ISERROR(SEARCH("ntitulé",B25)))</formula>
    </cfRule>
    <cfRule type="containsBlanks" dxfId="88" priority="4">
      <formula>LEN(TRIM(B25))=0</formula>
    </cfRule>
  </conditionalFormatting>
  <conditionalFormatting sqref="C8:H9">
    <cfRule type="containsText" dxfId="87" priority="1" operator="containsText" text="ntitulé">
      <formula>NOT(ISERROR(SEARCH("ntitulé",C8)))</formula>
    </cfRule>
    <cfRule type="containsBlanks" dxfId="86" priority="2">
      <formula>LEN(TRIM(C8))=0</formula>
    </cfRule>
  </conditionalFormatting>
  <pageMargins left="0.7" right="0.7" top="0.75" bottom="0.75" header="0.3" footer="0.3"/>
  <pageSetup paperSize="9" scale="85" orientation="landscape" verticalDpi="300" r:id="rId1"/>
  <rowBreaks count="1" manualBreakCount="1">
    <brk id="37" max="8" man="1"/>
  </rowBreaks>
  <colBreaks count="1" manualBreakCount="1">
    <brk id="9" max="1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7986-8C80-4BFF-9670-C69C95620C6D}">
  <dimension ref="A3:I65"/>
  <sheetViews>
    <sheetView topLeftCell="A12" zoomScale="85" zoomScaleNormal="85" workbookViewId="0">
      <selection activeCell="B17" sqref="B17"/>
    </sheetView>
  </sheetViews>
  <sheetFormatPr baseColWidth="10" defaultColWidth="8.85546875" defaultRowHeight="15" x14ac:dyDescent="0.3"/>
  <cols>
    <col min="1" max="1" width="52.28515625" style="11" customWidth="1"/>
    <col min="2" max="2" width="10.28515625" style="11" bestFit="1" customWidth="1"/>
    <col min="3" max="8" width="16.5703125" style="11" customWidth="1"/>
    <col min="9" max="9" width="0.7109375" style="11" customWidth="1"/>
    <col min="10" max="16384" width="8.85546875" style="11"/>
  </cols>
  <sheetData>
    <row r="3" spans="1:9" ht="29.45" customHeight="1" x14ac:dyDescent="0.3">
      <c r="A3" s="55" t="s">
        <v>56</v>
      </c>
      <c r="B3" s="56"/>
      <c r="C3" s="56"/>
      <c r="D3" s="56"/>
      <c r="E3" s="56"/>
      <c r="F3" s="56"/>
      <c r="G3" s="56"/>
      <c r="H3" s="56"/>
    </row>
    <row r="4" spans="1:9" ht="29.45" customHeight="1" x14ac:dyDescent="0.3">
      <c r="A4" s="60"/>
      <c r="B4" s="61"/>
      <c r="C4" s="61"/>
      <c r="D4" s="61"/>
      <c r="E4" s="61"/>
      <c r="F4" s="61"/>
      <c r="G4" s="61"/>
      <c r="H4" s="61"/>
    </row>
    <row r="5" spans="1:9" ht="29.45" customHeight="1" x14ac:dyDescent="0.35">
      <c r="A5" s="52" t="s">
        <v>10</v>
      </c>
      <c r="B5" s="53"/>
      <c r="C5" s="53"/>
      <c r="D5" s="53"/>
      <c r="E5" s="53"/>
      <c r="F5" s="53"/>
      <c r="G5" s="53"/>
      <c r="H5" s="57"/>
    </row>
    <row r="6" spans="1:9" ht="29.45" customHeight="1" x14ac:dyDescent="0.3">
      <c r="A6" s="43" t="s">
        <v>0</v>
      </c>
      <c r="B6" s="44"/>
      <c r="C6" s="45" t="s">
        <v>35</v>
      </c>
      <c r="D6" s="45" t="s">
        <v>36</v>
      </c>
      <c r="E6" s="45" t="s">
        <v>37</v>
      </c>
      <c r="F6" s="45" t="s">
        <v>38</v>
      </c>
      <c r="G6" s="45" t="s">
        <v>39</v>
      </c>
      <c r="H6" s="45" t="s">
        <v>40</v>
      </c>
    </row>
    <row r="7" spans="1:9" x14ac:dyDescent="0.3">
      <c r="A7" s="43" t="s">
        <v>41</v>
      </c>
      <c r="B7" s="44"/>
      <c r="C7" s="45" t="s">
        <v>42</v>
      </c>
      <c r="D7" s="45" t="s">
        <v>43</v>
      </c>
      <c r="E7" s="45" t="s">
        <v>44</v>
      </c>
      <c r="F7" s="45" t="s">
        <v>45</v>
      </c>
      <c r="G7" s="45" t="s">
        <v>46</v>
      </c>
      <c r="H7" s="45" t="s">
        <v>47</v>
      </c>
    </row>
    <row r="8" spans="1:9" x14ac:dyDescent="0.3">
      <c r="A8" s="7" t="s">
        <v>5</v>
      </c>
      <c r="B8" s="7"/>
      <c r="C8" s="38"/>
      <c r="D8" s="38"/>
      <c r="E8" s="38"/>
      <c r="F8" s="38"/>
      <c r="G8" s="38"/>
      <c r="H8" s="38"/>
    </row>
    <row r="9" spans="1:9" s="1" customFormat="1" ht="13.5" x14ac:dyDescent="0.3">
      <c r="A9" s="7" t="s">
        <v>6</v>
      </c>
      <c r="B9" s="7"/>
      <c r="C9" s="38"/>
      <c r="D9" s="38"/>
      <c r="E9" s="38"/>
      <c r="F9" s="38"/>
      <c r="G9" s="38"/>
      <c r="H9" s="38"/>
    </row>
    <row r="10" spans="1:9" s="1" customFormat="1" ht="13.5" x14ac:dyDescent="0.3">
      <c r="A10" s="7" t="s">
        <v>7</v>
      </c>
      <c r="B10" s="7"/>
      <c r="C10" s="5">
        <v>30000</v>
      </c>
      <c r="D10" s="5">
        <v>50000</v>
      </c>
      <c r="E10" s="5">
        <v>160000</v>
      </c>
      <c r="F10" s="5">
        <v>1250000</v>
      </c>
      <c r="G10" s="5">
        <v>2000000</v>
      </c>
      <c r="H10" s="5">
        <v>10000000</v>
      </c>
    </row>
    <row r="11" spans="1:9" s="6" customFormat="1" ht="13.5" x14ac:dyDescent="0.3">
      <c r="A11" s="2" t="s">
        <v>8</v>
      </c>
      <c r="B11" s="7"/>
      <c r="C11" s="37">
        <v>5.9</v>
      </c>
      <c r="D11" s="37">
        <v>9.8000000000000007</v>
      </c>
      <c r="E11" s="37">
        <v>31.4</v>
      </c>
      <c r="F11" s="37">
        <v>245</v>
      </c>
      <c r="G11" s="37">
        <v>392</v>
      </c>
      <c r="H11" s="37">
        <v>1959.9</v>
      </c>
    </row>
    <row r="12" spans="1:9" s="1" customFormat="1" ht="13.5" x14ac:dyDescent="0.3">
      <c r="A12" s="7" t="s">
        <v>9</v>
      </c>
      <c r="B12" s="7"/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1:9" s="8" customFormat="1" ht="27" x14ac:dyDescent="0.3">
      <c r="A13" s="46"/>
      <c r="B13" s="47" t="s">
        <v>11</v>
      </c>
      <c r="C13" s="47" t="str">
        <f t="shared" ref="C13:H13" si="0">"Coût annuel estimé      "&amp;C$9</f>
        <v xml:space="preserve">Coût annuel estimé      </v>
      </c>
      <c r="D13" s="47" t="str">
        <f t="shared" si="0"/>
        <v xml:space="preserve">Coût annuel estimé      </v>
      </c>
      <c r="E13" s="47" t="str">
        <f t="shared" si="0"/>
        <v xml:space="preserve">Coût annuel estimé      </v>
      </c>
      <c r="F13" s="47" t="str">
        <f t="shared" si="0"/>
        <v xml:space="preserve">Coût annuel estimé      </v>
      </c>
      <c r="G13" s="47" t="str">
        <f t="shared" si="0"/>
        <v xml:space="preserve">Coût annuel estimé      </v>
      </c>
      <c r="H13" s="47" t="str">
        <f t="shared" si="0"/>
        <v xml:space="preserve">Coût annuel estimé      </v>
      </c>
    </row>
    <row r="14" spans="1:9" x14ac:dyDescent="0.3">
      <c r="A14" s="9" t="s">
        <v>12</v>
      </c>
      <c r="B14" s="5"/>
      <c r="C14" s="10">
        <f>SUM(C15,C19:C20)</f>
        <v>0</v>
      </c>
      <c r="D14" s="10">
        <f>SUM(D15,D19:D20)</f>
        <v>0</v>
      </c>
      <c r="E14" s="10">
        <f t="shared" ref="E14:I14" si="1">SUM(E15,E19:E20)</f>
        <v>0</v>
      </c>
      <c r="F14" s="10">
        <f t="shared" si="1"/>
        <v>0</v>
      </c>
      <c r="G14" s="10">
        <f t="shared" si="1"/>
        <v>0</v>
      </c>
      <c r="H14" s="10">
        <f t="shared" si="1"/>
        <v>0</v>
      </c>
      <c r="I14" s="10">
        <f t="shared" si="1"/>
        <v>0</v>
      </c>
    </row>
    <row r="15" spans="1:9" x14ac:dyDescent="0.3">
      <c r="A15" s="12" t="s">
        <v>13</v>
      </c>
      <c r="B15" s="5"/>
      <c r="C15" s="10">
        <f>C16</f>
        <v>0</v>
      </c>
      <c r="D15" s="10">
        <f>D16</f>
        <v>0</v>
      </c>
      <c r="E15" s="10">
        <f t="shared" ref="E15:I15" si="2">E16</f>
        <v>0</v>
      </c>
      <c r="F15" s="10">
        <f t="shared" si="2"/>
        <v>0</v>
      </c>
      <c r="G15" s="10">
        <f t="shared" si="2"/>
        <v>0</v>
      </c>
      <c r="H15" s="10">
        <f t="shared" si="2"/>
        <v>0</v>
      </c>
      <c r="I15" s="10">
        <f t="shared" si="2"/>
        <v>0</v>
      </c>
    </row>
    <row r="16" spans="1:9" x14ac:dyDescent="0.3">
      <c r="A16" s="13" t="s">
        <v>14</v>
      </c>
      <c r="B16" s="5"/>
      <c r="C16" s="10">
        <f>SUM(C17:C18)</f>
        <v>0</v>
      </c>
      <c r="D16" s="10">
        <f>SUM(D17:D18)</f>
        <v>0</v>
      </c>
      <c r="E16" s="10">
        <f t="shared" ref="E16:I16" si="3">SUM(E17:E18)</f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9" x14ac:dyDescent="0.3">
      <c r="A17" s="14" t="s">
        <v>15</v>
      </c>
      <c r="B17" s="38"/>
      <c r="C17" s="10">
        <f>$B17*C$11*12</f>
        <v>0</v>
      </c>
      <c r="D17" s="10">
        <f>$B17*D$11*12</f>
        <v>0</v>
      </c>
      <c r="E17" s="10">
        <f t="shared" ref="E17:I18" si="4">$B17*E$11*12</f>
        <v>0</v>
      </c>
      <c r="F17" s="10">
        <f t="shared" si="4"/>
        <v>0</v>
      </c>
      <c r="G17" s="10">
        <f t="shared" si="4"/>
        <v>0</v>
      </c>
      <c r="H17" s="10">
        <f t="shared" si="4"/>
        <v>0</v>
      </c>
      <c r="I17" s="10">
        <f t="shared" si="4"/>
        <v>0</v>
      </c>
    </row>
    <row r="18" spans="1:9" x14ac:dyDescent="0.3">
      <c r="A18" s="14" t="s">
        <v>16</v>
      </c>
      <c r="B18" s="38"/>
      <c r="C18" s="10">
        <f>$B18*C$11*12</f>
        <v>0</v>
      </c>
      <c r="D18" s="10">
        <f>$B18*D$11*12</f>
        <v>0</v>
      </c>
      <c r="E18" s="10">
        <f t="shared" si="4"/>
        <v>0</v>
      </c>
      <c r="F18" s="10">
        <f t="shared" si="4"/>
        <v>0</v>
      </c>
      <c r="G18" s="10">
        <f t="shared" si="4"/>
        <v>0</v>
      </c>
      <c r="H18" s="10">
        <f t="shared" si="4"/>
        <v>0</v>
      </c>
      <c r="I18" s="10">
        <f t="shared" si="4"/>
        <v>0</v>
      </c>
    </row>
    <row r="19" spans="1:9" x14ac:dyDescent="0.3">
      <c r="A19" s="12" t="s">
        <v>17</v>
      </c>
      <c r="B19" s="38"/>
      <c r="C19" s="10">
        <f>$B19</f>
        <v>0</v>
      </c>
      <c r="D19" s="10">
        <f>$B19</f>
        <v>0</v>
      </c>
      <c r="E19" s="10">
        <f t="shared" ref="E19:I19" si="5">$B19</f>
        <v>0</v>
      </c>
      <c r="F19" s="10">
        <f t="shared" si="5"/>
        <v>0</v>
      </c>
      <c r="G19" s="10">
        <f t="shared" si="5"/>
        <v>0</v>
      </c>
      <c r="H19" s="10">
        <f t="shared" si="5"/>
        <v>0</v>
      </c>
      <c r="I19" s="10">
        <f t="shared" si="5"/>
        <v>0</v>
      </c>
    </row>
    <row r="20" spans="1:9" x14ac:dyDescent="0.3">
      <c r="A20" s="12" t="s">
        <v>18</v>
      </c>
      <c r="B20" s="5"/>
      <c r="C20" s="10">
        <f>SUM(C21:C22)</f>
        <v>0</v>
      </c>
      <c r="D20" s="10">
        <f>SUM(D21:D22)</f>
        <v>0</v>
      </c>
      <c r="E20" s="10">
        <f t="shared" ref="E20:I20" si="6">SUM(E21:E22)</f>
        <v>0</v>
      </c>
      <c r="F20" s="10">
        <f t="shared" si="6"/>
        <v>0</v>
      </c>
      <c r="G20" s="10">
        <f t="shared" si="6"/>
        <v>0</v>
      </c>
      <c r="H20" s="10">
        <f t="shared" si="6"/>
        <v>0</v>
      </c>
      <c r="I20" s="10">
        <f t="shared" si="6"/>
        <v>0</v>
      </c>
    </row>
    <row r="21" spans="1:9" x14ac:dyDescent="0.3">
      <c r="A21" s="13" t="s">
        <v>19</v>
      </c>
      <c r="B21" s="38"/>
      <c r="C21" s="10">
        <f>$B21*C8</f>
        <v>0</v>
      </c>
      <c r="D21" s="10">
        <f>$B21*D8</f>
        <v>0</v>
      </c>
      <c r="E21" s="10">
        <f t="shared" ref="E21:I22" si="7">$B21*E8</f>
        <v>0</v>
      </c>
      <c r="F21" s="10">
        <f t="shared" si="7"/>
        <v>0</v>
      </c>
      <c r="G21" s="10">
        <f t="shared" si="7"/>
        <v>0</v>
      </c>
      <c r="H21" s="10">
        <f t="shared" si="7"/>
        <v>0</v>
      </c>
      <c r="I21" s="10">
        <f t="shared" si="7"/>
        <v>0</v>
      </c>
    </row>
    <row r="22" spans="1:9" x14ac:dyDescent="0.3">
      <c r="A22" s="13" t="s">
        <v>20</v>
      </c>
      <c r="B22" s="38"/>
      <c r="C22" s="10">
        <f>$B22*C9</f>
        <v>0</v>
      </c>
      <c r="D22" s="10">
        <f>$B22*D9</f>
        <v>0</v>
      </c>
      <c r="E22" s="10">
        <f t="shared" si="7"/>
        <v>0</v>
      </c>
      <c r="F22" s="10">
        <f t="shared" si="7"/>
        <v>0</v>
      </c>
      <c r="G22" s="10">
        <f t="shared" si="7"/>
        <v>0</v>
      </c>
      <c r="H22" s="10">
        <f t="shared" si="7"/>
        <v>0</v>
      </c>
      <c r="I22" s="10">
        <f t="shared" si="7"/>
        <v>0</v>
      </c>
    </row>
    <row r="23" spans="1:9" x14ac:dyDescent="0.3">
      <c r="A23" s="9" t="s">
        <v>21</v>
      </c>
      <c r="B23" s="38"/>
      <c r="C23" s="10">
        <f>$B23*C$10</f>
        <v>0</v>
      </c>
      <c r="D23" s="10">
        <f>$B23*D$10</f>
        <v>0</v>
      </c>
      <c r="E23" s="10">
        <f t="shared" ref="E23:I23" si="8">$B23*E$10</f>
        <v>0</v>
      </c>
      <c r="F23" s="10">
        <f t="shared" si="8"/>
        <v>0</v>
      </c>
      <c r="G23" s="10">
        <f t="shared" si="8"/>
        <v>0</v>
      </c>
      <c r="H23" s="10">
        <f t="shared" si="8"/>
        <v>0</v>
      </c>
      <c r="I23" s="10">
        <f t="shared" si="8"/>
        <v>0</v>
      </c>
    </row>
    <row r="24" spans="1:9" x14ac:dyDescent="0.3">
      <c r="A24" s="9" t="s">
        <v>22</v>
      </c>
      <c r="B24" s="15"/>
      <c r="C24" s="10">
        <f>SUM(C25:C27)</f>
        <v>0</v>
      </c>
      <c r="D24" s="10">
        <f>SUM(D25:D27)</f>
        <v>0</v>
      </c>
      <c r="E24" s="10">
        <f t="shared" ref="E24:I24" si="9">SUM(E25:E27)</f>
        <v>0</v>
      </c>
      <c r="F24" s="10">
        <f t="shared" si="9"/>
        <v>0</v>
      </c>
      <c r="G24" s="10">
        <f t="shared" si="9"/>
        <v>0</v>
      </c>
      <c r="H24" s="10">
        <f t="shared" si="9"/>
        <v>0</v>
      </c>
      <c r="I24" s="10">
        <f t="shared" si="9"/>
        <v>0</v>
      </c>
    </row>
    <row r="25" spans="1:9" x14ac:dyDescent="0.3">
      <c r="A25" s="12" t="s">
        <v>23</v>
      </c>
      <c r="B25" s="38"/>
      <c r="C25" s="10">
        <f>$B25*C$10</f>
        <v>0</v>
      </c>
      <c r="D25" s="10">
        <f>$B25*D$10</f>
        <v>0</v>
      </c>
      <c r="E25" s="10">
        <f t="shared" ref="E25:I28" si="10">$B25*E$10</f>
        <v>0</v>
      </c>
      <c r="F25" s="10">
        <f t="shared" si="10"/>
        <v>0</v>
      </c>
      <c r="G25" s="10">
        <f t="shared" si="10"/>
        <v>0</v>
      </c>
      <c r="H25" s="10">
        <f t="shared" si="10"/>
        <v>0</v>
      </c>
      <c r="I25" s="10">
        <f t="shared" si="10"/>
        <v>0</v>
      </c>
    </row>
    <row r="26" spans="1:9" x14ac:dyDescent="0.3">
      <c r="A26" s="12" t="s">
        <v>24</v>
      </c>
      <c r="B26" s="38"/>
      <c r="C26" s="10">
        <f>$B26*C$10</f>
        <v>0</v>
      </c>
      <c r="D26" s="10">
        <f>$B26*D$10</f>
        <v>0</v>
      </c>
      <c r="E26" s="10">
        <f t="shared" si="10"/>
        <v>0</v>
      </c>
      <c r="F26" s="10">
        <f t="shared" si="10"/>
        <v>0</v>
      </c>
      <c r="G26" s="10">
        <f t="shared" si="10"/>
        <v>0</v>
      </c>
      <c r="H26" s="10">
        <f t="shared" si="10"/>
        <v>0</v>
      </c>
      <c r="I26" s="10">
        <f t="shared" si="10"/>
        <v>0</v>
      </c>
    </row>
    <row r="27" spans="1:9" x14ac:dyDescent="0.3">
      <c r="A27" s="12" t="s">
        <v>25</v>
      </c>
      <c r="B27" s="38"/>
      <c r="C27" s="10">
        <f>$B27*C$10</f>
        <v>0</v>
      </c>
      <c r="D27" s="10">
        <f>$B27*D$10</f>
        <v>0</v>
      </c>
      <c r="E27" s="10">
        <f t="shared" si="10"/>
        <v>0</v>
      </c>
      <c r="F27" s="10">
        <f t="shared" si="10"/>
        <v>0</v>
      </c>
      <c r="G27" s="10">
        <f t="shared" si="10"/>
        <v>0</v>
      </c>
      <c r="H27" s="10">
        <f t="shared" si="10"/>
        <v>0</v>
      </c>
      <c r="I27" s="10">
        <f t="shared" si="10"/>
        <v>0</v>
      </c>
    </row>
    <row r="28" spans="1:9" x14ac:dyDescent="0.3">
      <c r="A28" s="9" t="s">
        <v>26</v>
      </c>
      <c r="B28" s="38"/>
      <c r="C28" s="10">
        <f>$B28*C$10</f>
        <v>0</v>
      </c>
      <c r="D28" s="10">
        <f>$B28*D$10</f>
        <v>0</v>
      </c>
      <c r="E28" s="10">
        <f t="shared" si="10"/>
        <v>0</v>
      </c>
      <c r="F28" s="10">
        <f t="shared" si="10"/>
        <v>0</v>
      </c>
      <c r="G28" s="10">
        <f t="shared" si="10"/>
        <v>0</v>
      </c>
      <c r="H28" s="10">
        <f t="shared" si="10"/>
        <v>0</v>
      </c>
      <c r="I28" s="10">
        <f t="shared" si="10"/>
        <v>0</v>
      </c>
    </row>
    <row r="29" spans="1:9" x14ac:dyDescent="0.3">
      <c r="A29" s="9" t="s">
        <v>27</v>
      </c>
      <c r="B29" s="38"/>
      <c r="C29" s="10">
        <f>$B29*C$12</f>
        <v>0</v>
      </c>
      <c r="D29" s="10">
        <f>$B29*D$12</f>
        <v>0</v>
      </c>
      <c r="E29" s="10">
        <f t="shared" ref="E29:I29" si="11">$B29*E$12</f>
        <v>0</v>
      </c>
      <c r="F29" s="10">
        <f t="shared" si="11"/>
        <v>0</v>
      </c>
      <c r="G29" s="10">
        <f t="shared" si="11"/>
        <v>0</v>
      </c>
      <c r="H29" s="10">
        <f t="shared" si="11"/>
        <v>0</v>
      </c>
      <c r="I29" s="10">
        <f t="shared" si="11"/>
        <v>0</v>
      </c>
    </row>
    <row r="30" spans="1:9" ht="30" x14ac:dyDescent="0.3">
      <c r="A30" s="48" t="s">
        <v>28</v>
      </c>
      <c r="B30" s="50"/>
      <c r="C30" s="51">
        <f>SUM(C14,C23:C24,C28:C29)</f>
        <v>0</v>
      </c>
      <c r="D30" s="51">
        <f t="shared" ref="D30:H30" si="12">SUM(D14,D23:D24,D28:D29)</f>
        <v>0</v>
      </c>
      <c r="E30" s="51">
        <f t="shared" si="12"/>
        <v>0</v>
      </c>
      <c r="F30" s="51">
        <f t="shared" si="12"/>
        <v>0</v>
      </c>
      <c r="G30" s="51">
        <f t="shared" si="12"/>
        <v>0</v>
      </c>
      <c r="H30" s="51">
        <f t="shared" si="12"/>
        <v>0</v>
      </c>
    </row>
    <row r="31" spans="1:9" x14ac:dyDescent="0.3">
      <c r="A31" s="49" t="s">
        <v>29</v>
      </c>
      <c r="C31" s="16"/>
      <c r="D31" s="16"/>
      <c r="E31" s="16"/>
      <c r="F31" s="16"/>
      <c r="G31" s="16"/>
      <c r="H31" s="16"/>
    </row>
    <row r="32" spans="1:9" x14ac:dyDescent="0.3">
      <c r="A32" s="49" t="s">
        <v>30</v>
      </c>
      <c r="B32" s="50"/>
      <c r="C32" s="51">
        <f>SUM(C23:C24,C28:C29,C19:C20)+C16*C31</f>
        <v>0</v>
      </c>
      <c r="D32" s="51">
        <f t="shared" ref="D32:H32" si="13">SUM(D23:D24,D28:D29,D19:D20)+D16*D31</f>
        <v>0</v>
      </c>
      <c r="E32" s="51">
        <f t="shared" si="13"/>
        <v>0</v>
      </c>
      <c r="F32" s="51">
        <f t="shared" si="13"/>
        <v>0</v>
      </c>
      <c r="G32" s="51">
        <f t="shared" si="13"/>
        <v>0</v>
      </c>
      <c r="H32" s="51">
        <f t="shared" si="13"/>
        <v>0</v>
      </c>
    </row>
    <row r="33" spans="1:8" x14ac:dyDescent="0.3">
      <c r="A33" s="17" t="s">
        <v>31</v>
      </c>
      <c r="B33" s="1"/>
      <c r="C33" s="18">
        <f>C65</f>
        <v>0</v>
      </c>
      <c r="D33" s="18">
        <f t="shared" ref="D33:H33" si="14">D65</f>
        <v>0</v>
      </c>
      <c r="E33" s="18">
        <f t="shared" si="14"/>
        <v>0</v>
      </c>
      <c r="F33" s="18">
        <f t="shared" si="14"/>
        <v>0</v>
      </c>
      <c r="G33" s="18">
        <f t="shared" si="14"/>
        <v>0</v>
      </c>
      <c r="H33" s="18">
        <f t="shared" si="14"/>
        <v>0</v>
      </c>
    </row>
    <row r="34" spans="1:8" x14ac:dyDescent="0.3">
      <c r="A34" s="19" t="s">
        <v>32</v>
      </c>
      <c r="B34" s="20"/>
      <c r="C34" s="21">
        <f>C32-C33</f>
        <v>0</v>
      </c>
      <c r="D34" s="21">
        <f t="shared" ref="D34:H34" si="15">D32-D33</f>
        <v>0</v>
      </c>
      <c r="E34" s="21">
        <f t="shared" si="15"/>
        <v>0</v>
      </c>
      <c r="F34" s="21">
        <f t="shared" si="15"/>
        <v>0</v>
      </c>
      <c r="G34" s="21">
        <f t="shared" si="15"/>
        <v>0</v>
      </c>
      <c r="H34" s="21">
        <f t="shared" si="15"/>
        <v>0</v>
      </c>
    </row>
    <row r="35" spans="1:8" ht="15.75" thickBot="1" x14ac:dyDescent="0.35">
      <c r="A35" s="22" t="s">
        <v>33</v>
      </c>
      <c r="B35" s="23"/>
      <c r="C35" s="24" t="e">
        <f>C34/C33</f>
        <v>#DIV/0!</v>
      </c>
      <c r="D35" s="24" t="e">
        <f t="shared" ref="D35:H35" si="16">D34/D33</f>
        <v>#DIV/0!</v>
      </c>
      <c r="E35" s="24" t="e">
        <f t="shared" si="16"/>
        <v>#DIV/0!</v>
      </c>
      <c r="F35" s="24" t="e">
        <f t="shared" si="16"/>
        <v>#DIV/0!</v>
      </c>
      <c r="G35" s="24" t="e">
        <f t="shared" si="16"/>
        <v>#DIV/0!</v>
      </c>
      <c r="H35" s="24" t="e">
        <f t="shared" si="16"/>
        <v>#DIV/0!</v>
      </c>
    </row>
    <row r="36" spans="1:8" ht="15.75" thickTop="1" x14ac:dyDescent="0.3">
      <c r="A36" s="40"/>
      <c r="B36" s="41"/>
      <c r="C36" s="42"/>
      <c r="D36" s="42"/>
      <c r="E36" s="42"/>
      <c r="F36" s="42"/>
      <c r="G36" s="42"/>
      <c r="H36" s="58"/>
    </row>
    <row r="37" spans="1:8" x14ac:dyDescent="0.3">
      <c r="A37" s="40"/>
      <c r="B37" s="41"/>
      <c r="C37" s="42"/>
      <c r="D37" s="42"/>
      <c r="E37" s="42"/>
      <c r="F37" s="42"/>
      <c r="G37" s="42"/>
      <c r="H37" s="58"/>
    </row>
    <row r="38" spans="1:8" ht="18" x14ac:dyDescent="0.35">
      <c r="A38" s="52" t="s">
        <v>34</v>
      </c>
      <c r="B38" s="53"/>
      <c r="C38" s="53"/>
      <c r="D38" s="53"/>
      <c r="E38" s="53"/>
      <c r="F38" s="53"/>
      <c r="G38" s="53"/>
      <c r="H38" s="57"/>
    </row>
    <row r="39" spans="1:8" x14ac:dyDescent="0.3">
      <c r="A39" s="43" t="s">
        <v>0</v>
      </c>
      <c r="B39" s="44"/>
      <c r="C39" s="45" t="s">
        <v>35</v>
      </c>
      <c r="D39" s="45" t="s">
        <v>36</v>
      </c>
      <c r="E39" s="45" t="s">
        <v>37</v>
      </c>
      <c r="F39" s="45" t="s">
        <v>38</v>
      </c>
      <c r="G39" s="45" t="s">
        <v>39</v>
      </c>
      <c r="H39" s="45" t="s">
        <v>40</v>
      </c>
    </row>
    <row r="40" spans="1:8" x14ac:dyDescent="0.3">
      <c r="A40" s="43" t="s">
        <v>41</v>
      </c>
      <c r="B40" s="44"/>
      <c r="C40" s="45" t="s">
        <v>42</v>
      </c>
      <c r="D40" s="45" t="s">
        <v>43</v>
      </c>
      <c r="E40" s="45" t="s">
        <v>44</v>
      </c>
      <c r="F40" s="45" t="s">
        <v>45</v>
      </c>
      <c r="G40" s="45" t="s">
        <v>46</v>
      </c>
      <c r="H40" s="45" t="s">
        <v>47</v>
      </c>
    </row>
    <row r="41" spans="1:8" x14ac:dyDescent="0.3">
      <c r="A41" s="7" t="s">
        <v>5</v>
      </c>
      <c r="B41" s="7"/>
      <c r="C41" s="5">
        <v>30000</v>
      </c>
      <c r="D41" s="5">
        <v>50000</v>
      </c>
      <c r="E41" s="5">
        <v>160000</v>
      </c>
      <c r="F41" s="5">
        <v>1250000</v>
      </c>
      <c r="G41" s="5">
        <v>2000000</v>
      </c>
      <c r="H41" s="5">
        <v>10000000</v>
      </c>
    </row>
    <row r="42" spans="1:8" x14ac:dyDescent="0.3">
      <c r="A42" s="7" t="s">
        <v>6</v>
      </c>
      <c r="B42" s="7"/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</row>
    <row r="43" spans="1:8" x14ac:dyDescent="0.3">
      <c r="A43" s="7" t="s">
        <v>7</v>
      </c>
      <c r="B43" s="7"/>
      <c r="C43" s="5">
        <v>30000</v>
      </c>
      <c r="D43" s="5">
        <v>50000</v>
      </c>
      <c r="E43" s="5">
        <v>160000</v>
      </c>
      <c r="F43" s="5">
        <v>1250000</v>
      </c>
      <c r="G43" s="5">
        <v>2000000</v>
      </c>
      <c r="H43" s="5">
        <v>10000000</v>
      </c>
    </row>
    <row r="44" spans="1:8" x14ac:dyDescent="0.3">
      <c r="A44" s="2" t="s">
        <v>8</v>
      </c>
      <c r="B44" s="7"/>
      <c r="C44" s="37">
        <v>5.9</v>
      </c>
      <c r="D44" s="37">
        <v>9.8000000000000007</v>
      </c>
      <c r="E44" s="37">
        <v>31.4</v>
      </c>
      <c r="F44" s="37">
        <v>245</v>
      </c>
      <c r="G44" s="37">
        <v>392</v>
      </c>
      <c r="H44" s="37">
        <v>1959.9</v>
      </c>
    </row>
    <row r="45" spans="1:8" x14ac:dyDescent="0.3">
      <c r="A45" s="7" t="s">
        <v>9</v>
      </c>
      <c r="B45" s="7"/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1:8" ht="27" x14ac:dyDescent="0.3">
      <c r="A46" s="46"/>
      <c r="B46" s="47" t="s">
        <v>11</v>
      </c>
      <c r="C46" s="47" t="str">
        <f t="shared" ref="C46:H46" si="17">"Coût annuel estimé      "&amp;C$9</f>
        <v xml:space="preserve">Coût annuel estimé      </v>
      </c>
      <c r="D46" s="47" t="str">
        <f t="shared" si="17"/>
        <v xml:space="preserve">Coût annuel estimé      </v>
      </c>
      <c r="E46" s="47" t="str">
        <f t="shared" si="17"/>
        <v xml:space="preserve">Coût annuel estimé      </v>
      </c>
      <c r="F46" s="47" t="str">
        <f t="shared" si="17"/>
        <v xml:space="preserve">Coût annuel estimé      </v>
      </c>
      <c r="G46" s="47" t="str">
        <f t="shared" si="17"/>
        <v xml:space="preserve">Coût annuel estimé      </v>
      </c>
      <c r="H46" s="47" t="str">
        <f t="shared" si="17"/>
        <v xml:space="preserve">Coût annuel estimé      </v>
      </c>
    </row>
    <row r="47" spans="1:8" x14ac:dyDescent="0.3">
      <c r="A47" s="9" t="s">
        <v>12</v>
      </c>
      <c r="B47" s="5"/>
      <c r="C47" s="10">
        <f t="shared" ref="C47:H47" si="18">SUM(C48,C52:C53)</f>
        <v>0</v>
      </c>
      <c r="D47" s="10">
        <f t="shared" si="18"/>
        <v>0</v>
      </c>
      <c r="E47" s="10">
        <f t="shared" si="18"/>
        <v>0</v>
      </c>
      <c r="F47" s="10">
        <f t="shared" si="18"/>
        <v>0</v>
      </c>
      <c r="G47" s="10">
        <f t="shared" si="18"/>
        <v>0</v>
      </c>
      <c r="H47" s="10">
        <f t="shared" si="18"/>
        <v>0</v>
      </c>
    </row>
    <row r="48" spans="1:8" x14ac:dyDescent="0.3">
      <c r="A48" s="12" t="s">
        <v>13</v>
      </c>
      <c r="B48" s="5"/>
      <c r="C48" s="10">
        <f t="shared" ref="C48:H48" si="19">C49</f>
        <v>0</v>
      </c>
      <c r="D48" s="10">
        <f t="shared" si="19"/>
        <v>0</v>
      </c>
      <c r="E48" s="10">
        <f t="shared" si="19"/>
        <v>0</v>
      </c>
      <c r="F48" s="10">
        <f t="shared" si="19"/>
        <v>0</v>
      </c>
      <c r="G48" s="10">
        <f t="shared" si="19"/>
        <v>0</v>
      </c>
      <c r="H48" s="10">
        <f t="shared" si="19"/>
        <v>0</v>
      </c>
    </row>
    <row r="49" spans="1:8" x14ac:dyDescent="0.3">
      <c r="A49" s="13" t="s">
        <v>14</v>
      </c>
      <c r="B49" s="5"/>
      <c r="C49" s="10">
        <f t="shared" ref="C49:H49" si="20">SUM(C50:C51)</f>
        <v>0</v>
      </c>
      <c r="D49" s="10">
        <f t="shared" si="20"/>
        <v>0</v>
      </c>
      <c r="E49" s="10">
        <f t="shared" si="20"/>
        <v>0</v>
      </c>
      <c r="F49" s="10">
        <f t="shared" si="20"/>
        <v>0</v>
      </c>
      <c r="G49" s="10">
        <f t="shared" si="20"/>
        <v>0</v>
      </c>
      <c r="H49" s="10">
        <f t="shared" si="20"/>
        <v>0</v>
      </c>
    </row>
    <row r="50" spans="1:8" x14ac:dyDescent="0.3">
      <c r="A50" s="14" t="s">
        <v>15</v>
      </c>
      <c r="B50" s="27"/>
      <c r="C50" s="10">
        <f>$B50*C44*12</f>
        <v>0</v>
      </c>
      <c r="D50" s="10">
        <f t="shared" ref="D50:H50" si="21">$B50*D44*12</f>
        <v>0</v>
      </c>
      <c r="E50" s="10">
        <f t="shared" si="21"/>
        <v>0</v>
      </c>
      <c r="F50" s="10">
        <f t="shared" si="21"/>
        <v>0</v>
      </c>
      <c r="G50" s="10">
        <f t="shared" si="21"/>
        <v>0</v>
      </c>
      <c r="H50" s="10">
        <f t="shared" si="21"/>
        <v>0</v>
      </c>
    </row>
    <row r="51" spans="1:8" x14ac:dyDescent="0.3">
      <c r="A51" s="14" t="s">
        <v>16</v>
      </c>
      <c r="B51" s="27"/>
      <c r="C51" s="10">
        <f>$B51*C44*12</f>
        <v>0</v>
      </c>
      <c r="D51" s="10">
        <f t="shared" ref="D51:H51" si="22">$B51*D44*12</f>
        <v>0</v>
      </c>
      <c r="E51" s="10">
        <f t="shared" si="22"/>
        <v>0</v>
      </c>
      <c r="F51" s="10">
        <f t="shared" si="22"/>
        <v>0</v>
      </c>
      <c r="G51" s="10">
        <f t="shared" si="22"/>
        <v>0</v>
      </c>
      <c r="H51" s="10">
        <f t="shared" si="22"/>
        <v>0</v>
      </c>
    </row>
    <row r="52" spans="1:8" x14ac:dyDescent="0.3">
      <c r="A52" s="12" t="s">
        <v>17</v>
      </c>
      <c r="B52" s="38"/>
      <c r="C52" s="10">
        <f t="shared" ref="C52:H52" si="23">$B52</f>
        <v>0</v>
      </c>
      <c r="D52" s="10">
        <f t="shared" si="23"/>
        <v>0</v>
      </c>
      <c r="E52" s="10">
        <f t="shared" si="23"/>
        <v>0</v>
      </c>
      <c r="F52" s="10">
        <f t="shared" si="23"/>
        <v>0</v>
      </c>
      <c r="G52" s="10">
        <f t="shared" si="23"/>
        <v>0</v>
      </c>
      <c r="H52" s="10">
        <f t="shared" si="23"/>
        <v>0</v>
      </c>
    </row>
    <row r="53" spans="1:8" x14ac:dyDescent="0.3">
      <c r="A53" s="12" t="s">
        <v>18</v>
      </c>
      <c r="B53" s="4"/>
      <c r="C53" s="10">
        <f t="shared" ref="C53:H53" si="24">SUM(C54:C55)</f>
        <v>0</v>
      </c>
      <c r="D53" s="10">
        <f t="shared" si="24"/>
        <v>0</v>
      </c>
      <c r="E53" s="10">
        <f t="shared" si="24"/>
        <v>0</v>
      </c>
      <c r="F53" s="10">
        <f t="shared" si="24"/>
        <v>0</v>
      </c>
      <c r="G53" s="10">
        <f t="shared" si="24"/>
        <v>0</v>
      </c>
      <c r="H53" s="10">
        <f t="shared" si="24"/>
        <v>0</v>
      </c>
    </row>
    <row r="54" spans="1:8" x14ac:dyDescent="0.3">
      <c r="A54" s="13" t="s">
        <v>19</v>
      </c>
      <c r="B54" s="27"/>
      <c r="C54" s="10">
        <f>$B54*C41</f>
        <v>0</v>
      </c>
      <c r="D54" s="10">
        <f t="shared" ref="D54:H55" si="25">$B54*D41</f>
        <v>0</v>
      </c>
      <c r="E54" s="10">
        <f t="shared" si="25"/>
        <v>0</v>
      </c>
      <c r="F54" s="10">
        <f t="shared" si="25"/>
        <v>0</v>
      </c>
      <c r="G54" s="10">
        <f t="shared" si="25"/>
        <v>0</v>
      </c>
      <c r="H54" s="10">
        <f t="shared" si="25"/>
        <v>0</v>
      </c>
    </row>
    <row r="55" spans="1:8" x14ac:dyDescent="0.3">
      <c r="A55" s="13" t="s">
        <v>20</v>
      </c>
      <c r="B55" s="27"/>
      <c r="C55" s="10">
        <f>$B55*C42</f>
        <v>0</v>
      </c>
      <c r="D55" s="10">
        <f t="shared" si="25"/>
        <v>0</v>
      </c>
      <c r="E55" s="10">
        <f t="shared" si="25"/>
        <v>0</v>
      </c>
      <c r="F55" s="10">
        <f t="shared" si="25"/>
        <v>0</v>
      </c>
      <c r="G55" s="10">
        <f t="shared" si="25"/>
        <v>0</v>
      </c>
      <c r="H55" s="10">
        <f t="shared" si="25"/>
        <v>0</v>
      </c>
    </row>
    <row r="56" spans="1:8" x14ac:dyDescent="0.3">
      <c r="A56" s="9" t="s">
        <v>21</v>
      </c>
      <c r="B56" s="38"/>
      <c r="C56" s="10">
        <f>$B56*C$43</f>
        <v>0</v>
      </c>
      <c r="D56" s="10">
        <f t="shared" ref="D56:H56" si="26">$B56*D$43</f>
        <v>0</v>
      </c>
      <c r="E56" s="10">
        <f t="shared" si="26"/>
        <v>0</v>
      </c>
      <c r="F56" s="10">
        <f t="shared" si="26"/>
        <v>0</v>
      </c>
      <c r="G56" s="10">
        <f t="shared" si="26"/>
        <v>0</v>
      </c>
      <c r="H56" s="10">
        <f t="shared" si="26"/>
        <v>0</v>
      </c>
    </row>
    <row r="57" spans="1:8" x14ac:dyDescent="0.3">
      <c r="A57" s="9" t="s">
        <v>22</v>
      </c>
      <c r="B57" s="39"/>
      <c r="C57" s="10">
        <f t="shared" ref="C57:H57" si="27">SUM(C58:C60)</f>
        <v>0</v>
      </c>
      <c r="D57" s="10">
        <f t="shared" si="27"/>
        <v>0</v>
      </c>
      <c r="E57" s="10">
        <f t="shared" si="27"/>
        <v>0</v>
      </c>
      <c r="F57" s="10">
        <f t="shared" si="27"/>
        <v>0</v>
      </c>
      <c r="G57" s="10">
        <f t="shared" si="27"/>
        <v>0</v>
      </c>
      <c r="H57" s="10">
        <f t="shared" si="27"/>
        <v>0</v>
      </c>
    </row>
    <row r="58" spans="1:8" x14ac:dyDescent="0.3">
      <c r="A58" s="12" t="s">
        <v>23</v>
      </c>
      <c r="B58" s="27"/>
      <c r="C58" s="10">
        <f>$B58*C$43</f>
        <v>0</v>
      </c>
      <c r="D58" s="10">
        <f t="shared" ref="D58:H61" si="28">$B58*D$43</f>
        <v>0</v>
      </c>
      <c r="E58" s="10">
        <f t="shared" si="28"/>
        <v>0</v>
      </c>
      <c r="F58" s="10">
        <f t="shared" si="28"/>
        <v>0</v>
      </c>
      <c r="G58" s="10">
        <f t="shared" si="28"/>
        <v>0</v>
      </c>
      <c r="H58" s="10">
        <f t="shared" si="28"/>
        <v>0</v>
      </c>
    </row>
    <row r="59" spans="1:8" x14ac:dyDescent="0.3">
      <c r="A59" s="12" t="s">
        <v>24</v>
      </c>
      <c r="B59" s="27"/>
      <c r="C59" s="10">
        <f>$B59*C$43</f>
        <v>0</v>
      </c>
      <c r="D59" s="10">
        <f t="shared" si="28"/>
        <v>0</v>
      </c>
      <c r="E59" s="10">
        <f t="shared" si="28"/>
        <v>0</v>
      </c>
      <c r="F59" s="10">
        <f t="shared" si="28"/>
        <v>0</v>
      </c>
      <c r="G59" s="10">
        <f t="shared" si="28"/>
        <v>0</v>
      </c>
      <c r="H59" s="10">
        <f t="shared" si="28"/>
        <v>0</v>
      </c>
    </row>
    <row r="60" spans="1:8" x14ac:dyDescent="0.3">
      <c r="A60" s="12" t="s">
        <v>25</v>
      </c>
      <c r="B60" s="27"/>
      <c r="C60" s="10">
        <f>$B60*C$43</f>
        <v>0</v>
      </c>
      <c r="D60" s="10">
        <f t="shared" si="28"/>
        <v>0</v>
      </c>
      <c r="E60" s="10">
        <f t="shared" si="28"/>
        <v>0</v>
      </c>
      <c r="F60" s="10">
        <f t="shared" si="28"/>
        <v>0</v>
      </c>
      <c r="G60" s="10">
        <f t="shared" si="28"/>
        <v>0</v>
      </c>
      <c r="H60" s="10">
        <f t="shared" si="28"/>
        <v>0</v>
      </c>
    </row>
    <row r="61" spans="1:8" x14ac:dyDescent="0.3">
      <c r="A61" s="9" t="s">
        <v>26</v>
      </c>
      <c r="B61" s="27"/>
      <c r="C61" s="10">
        <f>$B61*C$43</f>
        <v>0</v>
      </c>
      <c r="D61" s="10">
        <f t="shared" si="28"/>
        <v>0</v>
      </c>
      <c r="E61" s="10">
        <f t="shared" si="28"/>
        <v>0</v>
      </c>
      <c r="F61" s="10">
        <f t="shared" si="28"/>
        <v>0</v>
      </c>
      <c r="G61" s="10">
        <f t="shared" si="28"/>
        <v>0</v>
      </c>
      <c r="H61" s="10">
        <f t="shared" si="28"/>
        <v>0</v>
      </c>
    </row>
    <row r="62" spans="1:8" x14ac:dyDescent="0.3">
      <c r="A62" s="9" t="s">
        <v>27</v>
      </c>
      <c r="B62" s="27"/>
      <c r="C62" s="10">
        <f>$B62*C45</f>
        <v>0</v>
      </c>
      <c r="D62" s="10">
        <f>$B62*D45</f>
        <v>0</v>
      </c>
      <c r="E62" s="10">
        <f t="shared" ref="E62:I62" si="29">$B62*E45</f>
        <v>0</v>
      </c>
      <c r="F62" s="10">
        <f t="shared" si="29"/>
        <v>0</v>
      </c>
      <c r="G62" s="10">
        <f t="shared" si="29"/>
        <v>0</v>
      </c>
      <c r="H62" s="10">
        <f t="shared" si="29"/>
        <v>0</v>
      </c>
    </row>
    <row r="63" spans="1:8" ht="30" x14ac:dyDescent="0.3">
      <c r="A63" s="48" t="s">
        <v>28</v>
      </c>
      <c r="B63" s="50"/>
      <c r="C63" s="51">
        <f>SUM(C47,C56:C57,C61:C62)</f>
        <v>0</v>
      </c>
      <c r="D63" s="51">
        <f t="shared" ref="D63:H63" si="30">SUM(D47,D56:D57,D61:D62)</f>
        <v>0</v>
      </c>
      <c r="E63" s="51">
        <f t="shared" si="30"/>
        <v>0</v>
      </c>
      <c r="F63" s="51">
        <f t="shared" si="30"/>
        <v>0</v>
      </c>
      <c r="G63" s="51">
        <f t="shared" si="30"/>
        <v>0</v>
      </c>
      <c r="H63" s="51">
        <f t="shared" si="30"/>
        <v>0</v>
      </c>
    </row>
    <row r="64" spans="1:8" x14ac:dyDescent="0.3">
      <c r="A64" s="49" t="s">
        <v>29</v>
      </c>
      <c r="C64" s="16"/>
      <c r="D64" s="16"/>
      <c r="E64" s="16"/>
      <c r="F64" s="16"/>
      <c r="G64" s="16"/>
      <c r="H64" s="16"/>
    </row>
    <row r="65" spans="1:8" x14ac:dyDescent="0.3">
      <c r="A65" s="49" t="s">
        <v>30</v>
      </c>
      <c r="B65" s="50"/>
      <c r="C65" s="51">
        <f>SUM(C56:C57,C61:C62,C52:C53)+C49*C64</f>
        <v>0</v>
      </c>
      <c r="D65" s="51">
        <f t="shared" ref="D65:H65" si="31">SUM(D56:D57,D61:D62,D52:D53)+D49*D64</f>
        <v>0</v>
      </c>
      <c r="E65" s="51">
        <f t="shared" si="31"/>
        <v>0</v>
      </c>
      <c r="F65" s="51">
        <f t="shared" si="31"/>
        <v>0</v>
      </c>
      <c r="G65" s="51">
        <f t="shared" si="31"/>
        <v>0</v>
      </c>
      <c r="H65" s="51">
        <f t="shared" si="31"/>
        <v>0</v>
      </c>
    </row>
  </sheetData>
  <mergeCells count="6">
    <mergeCell ref="A5:H5"/>
    <mergeCell ref="A6:B6"/>
    <mergeCell ref="A7:B7"/>
    <mergeCell ref="A38:H38"/>
    <mergeCell ref="A39:B39"/>
    <mergeCell ref="A40:B40"/>
  </mergeCells>
  <conditionalFormatting sqref="C31:F31">
    <cfRule type="containsText" dxfId="85" priority="33" operator="containsText" text="ntitulé">
      <formula>NOT(ISERROR(SEARCH("ntitulé",C31)))</formula>
    </cfRule>
    <cfRule type="containsBlanks" dxfId="84" priority="34">
      <formula>LEN(TRIM(C31))=0</formula>
    </cfRule>
  </conditionalFormatting>
  <conditionalFormatting sqref="C31:F31">
    <cfRule type="containsText" dxfId="83" priority="31" operator="containsText" text="ntitulé">
      <formula>NOT(ISERROR(SEARCH("ntitulé",C31)))</formula>
    </cfRule>
    <cfRule type="containsBlanks" dxfId="82" priority="32">
      <formula>LEN(TRIM(C31))=0</formula>
    </cfRule>
  </conditionalFormatting>
  <conditionalFormatting sqref="C64:F64">
    <cfRule type="containsText" dxfId="81" priority="29" operator="containsText" text="ntitulé">
      <formula>NOT(ISERROR(SEARCH("ntitulé",C64)))</formula>
    </cfRule>
    <cfRule type="containsBlanks" dxfId="80" priority="30">
      <formula>LEN(TRIM(C64))=0</formula>
    </cfRule>
  </conditionalFormatting>
  <conditionalFormatting sqref="C64:F64">
    <cfRule type="containsText" dxfId="79" priority="27" operator="containsText" text="ntitulé">
      <formula>NOT(ISERROR(SEARCH("ntitulé",C64)))</formula>
    </cfRule>
    <cfRule type="containsBlanks" dxfId="78" priority="28">
      <formula>LEN(TRIM(C64))=0</formula>
    </cfRule>
  </conditionalFormatting>
  <conditionalFormatting sqref="G64:H64">
    <cfRule type="containsText" dxfId="77" priority="25" operator="containsText" text="ntitulé">
      <formula>NOT(ISERROR(SEARCH("ntitulé",G64)))</formula>
    </cfRule>
    <cfRule type="containsBlanks" dxfId="76" priority="26">
      <formula>LEN(TRIM(G64))=0</formula>
    </cfRule>
  </conditionalFormatting>
  <conditionalFormatting sqref="G64:H64">
    <cfRule type="containsText" dxfId="75" priority="23" operator="containsText" text="ntitulé">
      <formula>NOT(ISERROR(SEARCH("ntitulé",G64)))</formula>
    </cfRule>
    <cfRule type="containsBlanks" dxfId="74" priority="24">
      <formula>LEN(TRIM(G64))=0</formula>
    </cfRule>
  </conditionalFormatting>
  <conditionalFormatting sqref="G31:H31">
    <cfRule type="containsText" dxfId="73" priority="21" operator="containsText" text="ntitulé">
      <formula>NOT(ISERROR(SEARCH("ntitulé",G31)))</formula>
    </cfRule>
    <cfRule type="containsBlanks" dxfId="72" priority="22">
      <formula>LEN(TRIM(G31))=0</formula>
    </cfRule>
  </conditionalFormatting>
  <conditionalFormatting sqref="G31:H31">
    <cfRule type="containsText" dxfId="71" priority="19" operator="containsText" text="ntitulé">
      <formula>NOT(ISERROR(SEARCH("ntitulé",G31)))</formula>
    </cfRule>
    <cfRule type="containsBlanks" dxfId="70" priority="20">
      <formula>LEN(TRIM(G31))=0</formula>
    </cfRule>
  </conditionalFormatting>
  <conditionalFormatting sqref="B50:B52">
    <cfRule type="containsText" dxfId="69" priority="17" operator="containsText" text="ntitulé">
      <formula>NOT(ISERROR(SEARCH("ntitulé",B50)))</formula>
    </cfRule>
    <cfRule type="containsBlanks" dxfId="68" priority="18">
      <formula>LEN(TRIM(B50))=0</formula>
    </cfRule>
  </conditionalFormatting>
  <conditionalFormatting sqref="B54:B56">
    <cfRule type="containsText" dxfId="67" priority="15" operator="containsText" text="ntitulé">
      <formula>NOT(ISERROR(SEARCH("ntitulé",B54)))</formula>
    </cfRule>
    <cfRule type="containsBlanks" dxfId="66" priority="16">
      <formula>LEN(TRIM(B54))=0</formula>
    </cfRule>
  </conditionalFormatting>
  <conditionalFormatting sqref="B58:B62">
    <cfRule type="containsText" dxfId="65" priority="13" operator="containsText" text="ntitulé">
      <formula>NOT(ISERROR(SEARCH("ntitulé",B58)))</formula>
    </cfRule>
    <cfRule type="containsBlanks" dxfId="64" priority="14">
      <formula>LEN(TRIM(B58))=0</formula>
    </cfRule>
  </conditionalFormatting>
  <conditionalFormatting sqref="C33:H33">
    <cfRule type="containsText" dxfId="63" priority="11" operator="containsText" text="ntitulé">
      <formula>NOT(ISERROR(SEARCH("ntitulé",C33)))</formula>
    </cfRule>
    <cfRule type="containsBlanks" dxfId="62" priority="12">
      <formula>LEN(TRIM(C33))=0</formula>
    </cfRule>
  </conditionalFormatting>
  <conditionalFormatting sqref="B17:B18">
    <cfRule type="containsText" dxfId="61" priority="9" operator="containsText" text="ntitulé">
      <formula>NOT(ISERROR(SEARCH("ntitulé",B17)))</formula>
    </cfRule>
    <cfRule type="containsBlanks" dxfId="60" priority="10">
      <formula>LEN(TRIM(B17))=0</formula>
    </cfRule>
  </conditionalFormatting>
  <conditionalFormatting sqref="B19">
    <cfRule type="containsText" dxfId="59" priority="7" operator="containsText" text="ntitulé">
      <formula>NOT(ISERROR(SEARCH("ntitulé",B19)))</formula>
    </cfRule>
    <cfRule type="containsBlanks" dxfId="58" priority="8">
      <formula>LEN(TRIM(B19))=0</formula>
    </cfRule>
  </conditionalFormatting>
  <conditionalFormatting sqref="B21:B23">
    <cfRule type="containsText" dxfId="57" priority="5" operator="containsText" text="ntitulé">
      <formula>NOT(ISERROR(SEARCH("ntitulé",B21)))</formula>
    </cfRule>
    <cfRule type="containsBlanks" dxfId="56" priority="6">
      <formula>LEN(TRIM(B21))=0</formula>
    </cfRule>
  </conditionalFormatting>
  <conditionalFormatting sqref="B25:B29">
    <cfRule type="containsText" dxfId="55" priority="3" operator="containsText" text="ntitulé">
      <formula>NOT(ISERROR(SEARCH("ntitulé",B25)))</formula>
    </cfRule>
    <cfRule type="containsBlanks" dxfId="54" priority="4">
      <formula>LEN(TRIM(B25))=0</formula>
    </cfRule>
  </conditionalFormatting>
  <conditionalFormatting sqref="C8:H9">
    <cfRule type="containsText" dxfId="53" priority="1" operator="containsText" text="ntitulé">
      <formula>NOT(ISERROR(SEARCH("ntitulé",C8)))</formula>
    </cfRule>
    <cfRule type="containsBlanks" dxfId="52" priority="2">
      <formula>LEN(TRIM(C8))=0</formula>
    </cfRule>
  </conditionalFormatting>
  <pageMargins left="0.7" right="0.7" top="0.75" bottom="0.75" header="0.3" footer="0.3"/>
  <pageSetup paperSize="9" scale="85" orientation="landscape" verticalDpi="300" r:id="rId1"/>
  <rowBreaks count="1" manualBreakCount="1">
    <brk id="37" max="8" man="1"/>
  </rowBreaks>
  <colBreaks count="1" manualBreakCount="1">
    <brk id="9" max="1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7624B-25D0-432B-BFF8-12A6CF89ACCF}">
  <dimension ref="A3:H65"/>
  <sheetViews>
    <sheetView topLeftCell="A38" zoomScaleNormal="100" workbookViewId="0">
      <selection activeCell="E68" sqref="E68"/>
    </sheetView>
  </sheetViews>
  <sheetFormatPr baseColWidth="10" defaultColWidth="8.85546875" defaultRowHeight="15" x14ac:dyDescent="0.3"/>
  <cols>
    <col min="1" max="1" width="53.85546875" style="11" bestFit="1" customWidth="1"/>
    <col min="2" max="2" width="15.85546875" style="11" customWidth="1"/>
    <col min="3" max="7" width="16.5703125" style="11" customWidth="1"/>
    <col min="8" max="16384" width="8.85546875" style="11"/>
  </cols>
  <sheetData>
    <row r="3" spans="1:8" ht="29.45" customHeight="1" x14ac:dyDescent="0.3">
      <c r="A3" s="55" t="s">
        <v>57</v>
      </c>
      <c r="B3" s="56"/>
      <c r="C3" s="56"/>
      <c r="D3" s="56"/>
      <c r="E3" s="56"/>
      <c r="F3" s="56"/>
      <c r="G3" s="56"/>
    </row>
    <row r="4" spans="1:8" ht="29.45" customHeight="1" x14ac:dyDescent="0.3">
      <c r="A4" s="60"/>
      <c r="B4" s="61"/>
      <c r="C4" s="61"/>
      <c r="D4" s="61"/>
      <c r="E4" s="61"/>
      <c r="F4" s="61"/>
      <c r="G4" s="61"/>
    </row>
    <row r="5" spans="1:8" ht="18" x14ac:dyDescent="0.35">
      <c r="A5" s="52" t="s">
        <v>10</v>
      </c>
      <c r="B5" s="53"/>
      <c r="C5" s="53"/>
      <c r="D5" s="53"/>
      <c r="E5" s="53"/>
      <c r="F5" s="53"/>
      <c r="G5" s="53"/>
    </row>
    <row r="6" spans="1:8" s="1" customFormat="1" ht="13.5" x14ac:dyDescent="0.3">
      <c r="A6" s="62" t="s">
        <v>0</v>
      </c>
      <c r="B6" s="62"/>
      <c r="C6" s="45" t="s">
        <v>35</v>
      </c>
      <c r="D6" s="45" t="s">
        <v>36</v>
      </c>
      <c r="E6" s="45" t="s">
        <v>37</v>
      </c>
      <c r="F6" s="45" t="s">
        <v>48</v>
      </c>
      <c r="G6" s="45" t="s">
        <v>49</v>
      </c>
    </row>
    <row r="7" spans="1:8" s="1" customFormat="1" ht="13.5" x14ac:dyDescent="0.3">
      <c r="A7" s="62" t="s">
        <v>41</v>
      </c>
      <c r="B7" s="62"/>
      <c r="C7" s="45" t="s">
        <v>42</v>
      </c>
      <c r="D7" s="45" t="s">
        <v>43</v>
      </c>
      <c r="E7" s="45" t="s">
        <v>44</v>
      </c>
      <c r="F7" s="45" t="s">
        <v>45</v>
      </c>
      <c r="G7" s="45" t="s">
        <v>46</v>
      </c>
    </row>
    <row r="8" spans="1:8" s="1" customFormat="1" ht="13.5" x14ac:dyDescent="0.3">
      <c r="A8" s="7" t="s">
        <v>5</v>
      </c>
      <c r="B8" s="7"/>
      <c r="C8" s="38"/>
      <c r="D8" s="38"/>
      <c r="E8" s="38"/>
      <c r="F8" s="38"/>
      <c r="G8" s="38"/>
    </row>
    <row r="9" spans="1:8" s="1" customFormat="1" ht="13.5" x14ac:dyDescent="0.3">
      <c r="A9" s="7" t="s">
        <v>6</v>
      </c>
      <c r="B9" s="7"/>
      <c r="C9" s="38"/>
      <c r="D9" s="38"/>
      <c r="E9" s="38"/>
      <c r="F9" s="38"/>
      <c r="G9" s="38"/>
    </row>
    <row r="10" spans="1:8" s="1" customFormat="1" ht="13.5" x14ac:dyDescent="0.3">
      <c r="A10" s="7" t="s">
        <v>7</v>
      </c>
      <c r="B10" s="7"/>
      <c r="C10" s="5">
        <v>30000</v>
      </c>
      <c r="D10" s="5">
        <v>50000</v>
      </c>
      <c r="E10" s="5">
        <v>160000</v>
      </c>
      <c r="F10" s="5">
        <v>250000</v>
      </c>
      <c r="G10" s="5">
        <v>350000</v>
      </c>
    </row>
    <row r="11" spans="1:8" s="1" customFormat="1" ht="13.5" x14ac:dyDescent="0.3">
      <c r="A11" s="2" t="s">
        <v>8</v>
      </c>
      <c r="B11" s="7"/>
      <c r="C11" s="37">
        <v>5.9</v>
      </c>
      <c r="D11" s="37">
        <v>9.8000000000000007</v>
      </c>
      <c r="E11" s="37">
        <v>31.4</v>
      </c>
      <c r="F11" s="37">
        <v>49</v>
      </c>
      <c r="G11" s="37">
        <v>68.599999999999994</v>
      </c>
    </row>
    <row r="12" spans="1:8" s="1" customFormat="1" ht="13.5" x14ac:dyDescent="0.3">
      <c r="A12" s="7" t="s">
        <v>9</v>
      </c>
      <c r="B12" s="7"/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8" s="8" customFormat="1" ht="27" x14ac:dyDescent="0.3">
      <c r="A13" s="46"/>
      <c r="B13" s="47" t="s">
        <v>11</v>
      </c>
      <c r="C13" s="47" t="str">
        <f t="shared" ref="C13:G13" si="0">"Coût annuel estimé      "&amp;C$7</f>
        <v>Coût annuel estimé      E1</v>
      </c>
      <c r="D13" s="47" t="str">
        <f t="shared" si="0"/>
        <v>Coût annuel estimé      E2</v>
      </c>
      <c r="E13" s="47" t="str">
        <f t="shared" si="0"/>
        <v>Coût annuel estimé      E3</v>
      </c>
      <c r="F13" s="47" t="str">
        <f t="shared" si="0"/>
        <v>Coût annuel estimé      E4</v>
      </c>
      <c r="G13" s="47" t="str">
        <f t="shared" si="0"/>
        <v>Coût annuel estimé      E5</v>
      </c>
      <c r="H13" s="1"/>
    </row>
    <row r="14" spans="1:8" s="7" customFormat="1" ht="13.5" x14ac:dyDescent="0.3">
      <c r="A14" s="9" t="s">
        <v>12</v>
      </c>
      <c r="B14" s="5"/>
      <c r="C14" s="10">
        <f>SUM(C15,C19:C20)</f>
        <v>0</v>
      </c>
      <c r="D14" s="10">
        <f t="shared" ref="D14:G14" si="1">SUM(D15,D19:D20)</f>
        <v>0</v>
      </c>
      <c r="E14" s="10">
        <f t="shared" si="1"/>
        <v>0</v>
      </c>
      <c r="F14" s="10">
        <f t="shared" si="1"/>
        <v>0</v>
      </c>
      <c r="G14" s="10">
        <f t="shared" si="1"/>
        <v>0</v>
      </c>
      <c r="H14" s="1"/>
    </row>
    <row r="15" spans="1:8" s="7" customFormat="1" ht="13.5" x14ac:dyDescent="0.3">
      <c r="A15" s="12" t="s">
        <v>13</v>
      </c>
      <c r="B15" s="5"/>
      <c r="C15" s="10">
        <f>C16</f>
        <v>0</v>
      </c>
      <c r="D15" s="10">
        <f t="shared" ref="D15:G15" si="2">D16</f>
        <v>0</v>
      </c>
      <c r="E15" s="10">
        <f t="shared" si="2"/>
        <v>0</v>
      </c>
      <c r="F15" s="10">
        <f t="shared" si="2"/>
        <v>0</v>
      </c>
      <c r="G15" s="10">
        <f t="shared" si="2"/>
        <v>0</v>
      </c>
      <c r="H15" s="1"/>
    </row>
    <row r="16" spans="1:8" s="7" customFormat="1" ht="13.5" x14ac:dyDescent="0.3">
      <c r="A16" s="13" t="s">
        <v>14</v>
      </c>
      <c r="B16" s="5"/>
      <c r="C16" s="10">
        <f>SUM(C17:C18)</f>
        <v>0</v>
      </c>
      <c r="D16" s="10">
        <f t="shared" ref="D16:G16" si="3">SUM(D17:D18)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"/>
    </row>
    <row r="17" spans="1:8" s="7" customFormat="1" ht="13.5" x14ac:dyDescent="0.3">
      <c r="A17" s="14" t="s">
        <v>15</v>
      </c>
      <c r="B17" s="38"/>
      <c r="C17" s="10">
        <f>$B17*C$11*12</f>
        <v>0</v>
      </c>
      <c r="D17" s="10">
        <f t="shared" ref="D17:G18" si="4">$B17*D$11*12</f>
        <v>0</v>
      </c>
      <c r="E17" s="10">
        <f t="shared" si="4"/>
        <v>0</v>
      </c>
      <c r="F17" s="10">
        <f t="shared" si="4"/>
        <v>0</v>
      </c>
      <c r="G17" s="10">
        <f t="shared" si="4"/>
        <v>0</v>
      </c>
      <c r="H17" s="1"/>
    </row>
    <row r="18" spans="1:8" s="7" customFormat="1" ht="13.5" x14ac:dyDescent="0.3">
      <c r="A18" s="14" t="s">
        <v>16</v>
      </c>
      <c r="B18" s="38"/>
      <c r="C18" s="10">
        <f>$B18*C$11*12</f>
        <v>0</v>
      </c>
      <c r="D18" s="10">
        <f t="shared" si="4"/>
        <v>0</v>
      </c>
      <c r="E18" s="10">
        <f t="shared" si="4"/>
        <v>0</v>
      </c>
      <c r="F18" s="10">
        <f t="shared" si="4"/>
        <v>0</v>
      </c>
      <c r="G18" s="10">
        <f t="shared" si="4"/>
        <v>0</v>
      </c>
      <c r="H18" s="1"/>
    </row>
    <row r="19" spans="1:8" s="7" customFormat="1" ht="13.5" x14ac:dyDescent="0.3">
      <c r="A19" s="12" t="s">
        <v>17</v>
      </c>
      <c r="B19" s="38"/>
      <c r="C19" s="10">
        <f>$B19</f>
        <v>0</v>
      </c>
      <c r="D19" s="10">
        <f t="shared" ref="D19:G19" si="5">$B19</f>
        <v>0</v>
      </c>
      <c r="E19" s="10">
        <f t="shared" si="5"/>
        <v>0</v>
      </c>
      <c r="F19" s="10">
        <f t="shared" si="5"/>
        <v>0</v>
      </c>
      <c r="G19" s="10">
        <f t="shared" si="5"/>
        <v>0</v>
      </c>
      <c r="H19" s="1"/>
    </row>
    <row r="20" spans="1:8" s="7" customFormat="1" ht="13.5" x14ac:dyDescent="0.3">
      <c r="A20" s="12" t="s">
        <v>18</v>
      </c>
      <c r="B20" s="5"/>
      <c r="C20" s="10">
        <f>SUM(C21:C22)</f>
        <v>0</v>
      </c>
      <c r="D20" s="10">
        <f t="shared" ref="D20:G20" si="6">SUM(D21:D22)</f>
        <v>0</v>
      </c>
      <c r="E20" s="10">
        <f t="shared" si="6"/>
        <v>0</v>
      </c>
      <c r="F20" s="10">
        <f t="shared" si="6"/>
        <v>0</v>
      </c>
      <c r="G20" s="10">
        <f t="shared" si="6"/>
        <v>0</v>
      </c>
    </row>
    <row r="21" spans="1:8" s="7" customFormat="1" ht="13.5" x14ac:dyDescent="0.3">
      <c r="A21" s="13" t="s">
        <v>50</v>
      </c>
      <c r="B21" s="38"/>
      <c r="C21" s="10">
        <f>$B21*C$8</f>
        <v>0</v>
      </c>
      <c r="D21" s="10">
        <f t="shared" ref="D21:G21" si="7">$B21*D$8</f>
        <v>0</v>
      </c>
      <c r="E21" s="10">
        <f t="shared" si="7"/>
        <v>0</v>
      </c>
      <c r="F21" s="10">
        <f t="shared" si="7"/>
        <v>0</v>
      </c>
      <c r="G21" s="10">
        <f t="shared" si="7"/>
        <v>0</v>
      </c>
    </row>
    <row r="22" spans="1:8" s="7" customFormat="1" ht="13.5" x14ac:dyDescent="0.3">
      <c r="A22" s="13" t="s">
        <v>20</v>
      </c>
      <c r="B22" s="38"/>
      <c r="C22" s="10">
        <f>$B22*C$9</f>
        <v>0</v>
      </c>
      <c r="D22" s="10">
        <f t="shared" ref="D22:G22" si="8">$B22*D$9</f>
        <v>0</v>
      </c>
      <c r="E22" s="10">
        <f t="shared" si="8"/>
        <v>0</v>
      </c>
      <c r="F22" s="10">
        <f t="shared" si="8"/>
        <v>0</v>
      </c>
      <c r="G22" s="10">
        <f t="shared" si="8"/>
        <v>0</v>
      </c>
    </row>
    <row r="23" spans="1:8" s="7" customFormat="1" ht="13.5" x14ac:dyDescent="0.3">
      <c r="A23" s="9" t="s">
        <v>21</v>
      </c>
      <c r="B23" s="38"/>
      <c r="C23" s="10">
        <f>$B23*C$8</f>
        <v>0</v>
      </c>
      <c r="D23" s="10">
        <f t="shared" ref="D23:G23" si="9">$B23*D$8</f>
        <v>0</v>
      </c>
      <c r="E23" s="10">
        <f t="shared" si="9"/>
        <v>0</v>
      </c>
      <c r="F23" s="10">
        <f t="shared" si="9"/>
        <v>0</v>
      </c>
      <c r="G23" s="10">
        <f t="shared" si="9"/>
        <v>0</v>
      </c>
    </row>
    <row r="24" spans="1:8" s="7" customFormat="1" ht="13.5" x14ac:dyDescent="0.3">
      <c r="A24" s="9" t="s">
        <v>22</v>
      </c>
      <c r="B24" s="15"/>
      <c r="C24" s="10">
        <f>SUM(C25:C27)</f>
        <v>0</v>
      </c>
      <c r="D24" s="10">
        <f t="shared" ref="D24:G24" si="10">SUM(D25:D27)</f>
        <v>0</v>
      </c>
      <c r="E24" s="10">
        <f t="shared" si="10"/>
        <v>0</v>
      </c>
      <c r="F24" s="10">
        <f t="shared" si="10"/>
        <v>0</v>
      </c>
      <c r="G24" s="10">
        <f t="shared" si="10"/>
        <v>0</v>
      </c>
    </row>
    <row r="25" spans="1:8" s="7" customFormat="1" ht="13.5" x14ac:dyDescent="0.3">
      <c r="A25" s="12" t="s">
        <v>23</v>
      </c>
      <c r="B25" s="38"/>
      <c r="C25" s="10">
        <f>$B25*C$8</f>
        <v>0</v>
      </c>
      <c r="D25" s="10">
        <f t="shared" ref="D25:G28" si="11">$B25*D$8</f>
        <v>0</v>
      </c>
      <c r="E25" s="10">
        <f t="shared" si="11"/>
        <v>0</v>
      </c>
      <c r="F25" s="10">
        <f t="shared" si="11"/>
        <v>0</v>
      </c>
      <c r="G25" s="10">
        <f t="shared" si="11"/>
        <v>0</v>
      </c>
    </row>
    <row r="26" spans="1:8" s="7" customFormat="1" ht="13.5" x14ac:dyDescent="0.3">
      <c r="A26" s="12" t="s">
        <v>24</v>
      </c>
      <c r="B26" s="38"/>
      <c r="C26" s="10">
        <f>$B26*C$8</f>
        <v>0</v>
      </c>
      <c r="D26" s="10">
        <f t="shared" si="11"/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</row>
    <row r="27" spans="1:8" s="7" customFormat="1" ht="13.5" x14ac:dyDescent="0.3">
      <c r="A27" s="12" t="s">
        <v>25</v>
      </c>
      <c r="B27" s="38"/>
      <c r="C27" s="10">
        <f>$B27*C$8</f>
        <v>0</v>
      </c>
      <c r="D27" s="10">
        <f t="shared" si="11"/>
        <v>0</v>
      </c>
      <c r="E27" s="10">
        <f t="shared" si="11"/>
        <v>0</v>
      </c>
      <c r="F27" s="10">
        <f t="shared" si="11"/>
        <v>0</v>
      </c>
      <c r="G27" s="10">
        <f t="shared" si="11"/>
        <v>0</v>
      </c>
    </row>
    <row r="28" spans="1:8" s="7" customFormat="1" ht="13.5" x14ac:dyDescent="0.3">
      <c r="A28" s="9" t="s">
        <v>26</v>
      </c>
      <c r="B28" s="38"/>
      <c r="C28" s="10">
        <f>$B28*C$8</f>
        <v>0</v>
      </c>
      <c r="D28" s="10">
        <f t="shared" si="11"/>
        <v>0</v>
      </c>
      <c r="E28" s="10">
        <f t="shared" si="11"/>
        <v>0</v>
      </c>
      <c r="F28" s="10">
        <f t="shared" si="11"/>
        <v>0</v>
      </c>
      <c r="G28" s="10">
        <f t="shared" si="11"/>
        <v>0</v>
      </c>
    </row>
    <row r="29" spans="1:8" s="1" customFormat="1" ht="13.5" x14ac:dyDescent="0.3">
      <c r="A29" s="9" t="s">
        <v>27</v>
      </c>
      <c r="B29" s="38"/>
      <c r="C29" s="10">
        <f>$B29*C$12</f>
        <v>0</v>
      </c>
      <c r="D29" s="10">
        <f t="shared" ref="D29:G29" si="12">$B29*D$12</f>
        <v>0</v>
      </c>
      <c r="E29" s="10">
        <f t="shared" si="12"/>
        <v>0</v>
      </c>
      <c r="F29" s="10">
        <f t="shared" si="12"/>
        <v>0</v>
      </c>
      <c r="G29" s="10">
        <f t="shared" si="12"/>
        <v>0</v>
      </c>
    </row>
    <row r="30" spans="1:8" s="7" customFormat="1" ht="30" x14ac:dyDescent="0.3">
      <c r="A30" s="48" t="s">
        <v>28</v>
      </c>
      <c r="B30" s="50"/>
      <c r="C30" s="51">
        <f>SUM(C14,C23:C24,C28:C29)</f>
        <v>0</v>
      </c>
      <c r="D30" s="51">
        <f t="shared" ref="D30:G30" si="13">SUM(D14,D23:D24,D28:D29)</f>
        <v>0</v>
      </c>
      <c r="E30" s="51">
        <f t="shared" si="13"/>
        <v>0</v>
      </c>
      <c r="F30" s="51">
        <f t="shared" si="13"/>
        <v>0</v>
      </c>
      <c r="G30" s="51">
        <f t="shared" si="13"/>
        <v>0</v>
      </c>
    </row>
    <row r="31" spans="1:8" s="7" customFormat="1" x14ac:dyDescent="0.3">
      <c r="A31" s="49" t="s">
        <v>29</v>
      </c>
      <c r="B31" s="11"/>
      <c r="C31" s="16"/>
      <c r="D31" s="16"/>
      <c r="E31" s="16"/>
      <c r="F31" s="16"/>
      <c r="G31" s="16"/>
    </row>
    <row r="32" spans="1:8" s="7" customFormat="1" x14ac:dyDescent="0.3">
      <c r="A32" s="49" t="s">
        <v>30</v>
      </c>
      <c r="B32" s="50"/>
      <c r="C32" s="51">
        <f>+SUM(C19:C20,C23:C24,C28:C29)+C15*C31</f>
        <v>0</v>
      </c>
      <c r="D32" s="51">
        <f t="shared" ref="D32:G32" si="14">+SUM(D19:D20,D23:D24,D28:D29)+D15*D31</f>
        <v>0</v>
      </c>
      <c r="E32" s="51">
        <f t="shared" si="14"/>
        <v>0</v>
      </c>
      <c r="F32" s="51">
        <f t="shared" si="14"/>
        <v>0</v>
      </c>
      <c r="G32" s="51">
        <f t="shared" si="14"/>
        <v>0</v>
      </c>
    </row>
    <row r="33" spans="1:7" s="7" customFormat="1" x14ac:dyDescent="0.3">
      <c r="A33" s="17" t="s">
        <v>31</v>
      </c>
      <c r="B33" s="1"/>
      <c r="C33" s="18">
        <f>C65</f>
        <v>0</v>
      </c>
      <c r="D33" s="18">
        <f t="shared" ref="D33:G33" si="15">D65</f>
        <v>0</v>
      </c>
      <c r="E33" s="18">
        <f t="shared" si="15"/>
        <v>0</v>
      </c>
      <c r="F33" s="18">
        <f t="shared" si="15"/>
        <v>0</v>
      </c>
      <c r="G33" s="18">
        <f t="shared" si="15"/>
        <v>0</v>
      </c>
    </row>
    <row r="34" spans="1:7" s="7" customFormat="1" ht="13.5" x14ac:dyDescent="0.3">
      <c r="A34" s="19" t="s">
        <v>32</v>
      </c>
      <c r="B34" s="20"/>
      <c r="C34" s="21">
        <f>C32-C33</f>
        <v>0</v>
      </c>
      <c r="D34" s="21">
        <f t="shared" ref="D34:G34" si="16">D32-D33</f>
        <v>0</v>
      </c>
      <c r="E34" s="21">
        <f t="shared" si="16"/>
        <v>0</v>
      </c>
      <c r="F34" s="21">
        <f t="shared" si="16"/>
        <v>0</v>
      </c>
      <c r="G34" s="21">
        <f t="shared" si="16"/>
        <v>0</v>
      </c>
    </row>
    <row r="35" spans="1:7" s="8" customFormat="1" ht="14.25" thickBot="1" x14ac:dyDescent="0.35">
      <c r="A35" s="22" t="s">
        <v>33</v>
      </c>
      <c r="B35" s="23"/>
      <c r="C35" s="24" t="e">
        <f>C34/C33</f>
        <v>#DIV/0!</v>
      </c>
      <c r="D35" s="24" t="e">
        <f t="shared" ref="D35:G35" si="17">D34/D33</f>
        <v>#DIV/0!</v>
      </c>
      <c r="E35" s="24" t="e">
        <f t="shared" si="17"/>
        <v>#DIV/0!</v>
      </c>
      <c r="F35" s="24" t="e">
        <f t="shared" si="17"/>
        <v>#DIV/0!</v>
      </c>
      <c r="G35" s="24" t="e">
        <f t="shared" si="17"/>
        <v>#DIV/0!</v>
      </c>
    </row>
    <row r="36" spans="1:7" s="8" customFormat="1" ht="14.25" thickTop="1" x14ac:dyDescent="0.3">
      <c r="A36" s="40"/>
      <c r="B36" s="41"/>
      <c r="C36" s="42"/>
      <c r="D36" s="42"/>
      <c r="E36" s="42"/>
      <c r="F36" s="42"/>
      <c r="G36" s="42"/>
    </row>
    <row r="37" spans="1:7" s="8" customFormat="1" ht="13.5" x14ac:dyDescent="0.3">
      <c r="A37" s="40"/>
      <c r="B37" s="41"/>
      <c r="C37" s="42"/>
      <c r="D37" s="42"/>
      <c r="E37" s="42"/>
      <c r="F37" s="42"/>
      <c r="G37" s="42"/>
    </row>
    <row r="38" spans="1:7" s="7" customFormat="1" ht="18" x14ac:dyDescent="0.35">
      <c r="A38" s="52" t="s">
        <v>34</v>
      </c>
      <c r="B38" s="53"/>
      <c r="C38" s="53"/>
      <c r="D38" s="53"/>
      <c r="E38" s="53"/>
      <c r="F38" s="53"/>
      <c r="G38" s="53"/>
    </row>
    <row r="39" spans="1:7" s="7" customFormat="1" ht="13.5" x14ac:dyDescent="0.3">
      <c r="A39" s="62" t="s">
        <v>0</v>
      </c>
      <c r="B39" s="62"/>
      <c r="C39" s="45" t="s">
        <v>35</v>
      </c>
      <c r="D39" s="45" t="s">
        <v>36</v>
      </c>
      <c r="E39" s="45" t="s">
        <v>37</v>
      </c>
      <c r="F39" s="45" t="s">
        <v>48</v>
      </c>
      <c r="G39" s="45" t="s">
        <v>49</v>
      </c>
    </row>
    <row r="40" spans="1:7" s="7" customFormat="1" ht="13.5" x14ac:dyDescent="0.3">
      <c r="A40" s="62" t="s">
        <v>41</v>
      </c>
      <c r="B40" s="62"/>
      <c r="C40" s="45" t="s">
        <v>42</v>
      </c>
      <c r="D40" s="45" t="s">
        <v>43</v>
      </c>
      <c r="E40" s="45" t="s">
        <v>44</v>
      </c>
      <c r="F40" s="45" t="s">
        <v>45</v>
      </c>
      <c r="G40" s="45" t="s">
        <v>46</v>
      </c>
    </row>
    <row r="41" spans="1:7" s="7" customFormat="1" ht="13.5" x14ac:dyDescent="0.3">
      <c r="A41" s="7" t="s">
        <v>5</v>
      </c>
      <c r="C41" s="5">
        <v>30000</v>
      </c>
      <c r="D41" s="5">
        <v>50000</v>
      </c>
      <c r="E41" s="5">
        <v>160000</v>
      </c>
      <c r="F41" s="5">
        <v>250000</v>
      </c>
      <c r="G41" s="5">
        <v>350000</v>
      </c>
    </row>
    <row r="42" spans="1:7" s="7" customFormat="1" ht="13.5" x14ac:dyDescent="0.3">
      <c r="A42" s="7" t="s">
        <v>6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</row>
    <row r="43" spans="1:7" s="7" customFormat="1" ht="13.5" x14ac:dyDescent="0.3">
      <c r="A43" s="7" t="s">
        <v>7</v>
      </c>
      <c r="C43" s="5">
        <v>30000</v>
      </c>
      <c r="D43" s="5">
        <v>50000</v>
      </c>
      <c r="E43" s="5">
        <v>160000</v>
      </c>
      <c r="F43" s="5">
        <v>250000</v>
      </c>
      <c r="G43" s="5">
        <v>350000</v>
      </c>
    </row>
    <row r="44" spans="1:7" s="7" customFormat="1" ht="13.5" x14ac:dyDescent="0.3">
      <c r="A44" s="2" t="s">
        <v>8</v>
      </c>
      <c r="C44" s="37">
        <v>5.9</v>
      </c>
      <c r="D44" s="37">
        <v>9.8000000000000007</v>
      </c>
      <c r="E44" s="37">
        <v>31.4</v>
      </c>
      <c r="F44" s="37">
        <v>49</v>
      </c>
      <c r="G44" s="37">
        <v>68.599999999999994</v>
      </c>
    </row>
    <row r="45" spans="1:7" s="7" customFormat="1" ht="13.5" x14ac:dyDescent="0.3">
      <c r="A45" s="7" t="s">
        <v>9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s="7" customFormat="1" ht="27" x14ac:dyDescent="0.3">
      <c r="A46" s="46"/>
      <c r="B46" s="47" t="s">
        <v>11</v>
      </c>
      <c r="C46" s="47" t="str">
        <f t="shared" ref="C46:G46" si="18">"Coût annuel estimé      "&amp;C$7</f>
        <v>Coût annuel estimé      E1</v>
      </c>
      <c r="D46" s="47" t="str">
        <f t="shared" si="18"/>
        <v>Coût annuel estimé      E2</v>
      </c>
      <c r="E46" s="47" t="str">
        <f t="shared" si="18"/>
        <v>Coût annuel estimé      E3</v>
      </c>
      <c r="F46" s="47" t="str">
        <f t="shared" si="18"/>
        <v>Coût annuel estimé      E4</v>
      </c>
      <c r="G46" s="47" t="str">
        <f t="shared" si="18"/>
        <v>Coût annuel estimé      E5</v>
      </c>
    </row>
    <row r="47" spans="1:7" s="7" customFormat="1" ht="13.5" x14ac:dyDescent="0.3">
      <c r="A47" s="9" t="s">
        <v>12</v>
      </c>
      <c r="B47" s="5"/>
      <c r="C47" s="10">
        <f>SUM(C48,C52:C53)</f>
        <v>0</v>
      </c>
      <c r="D47" s="10">
        <f t="shared" ref="D47:G47" si="19">SUM(D48,D52:D53)</f>
        <v>0</v>
      </c>
      <c r="E47" s="10">
        <f t="shared" si="19"/>
        <v>0</v>
      </c>
      <c r="F47" s="10">
        <f t="shared" si="19"/>
        <v>0</v>
      </c>
      <c r="G47" s="10">
        <f t="shared" si="19"/>
        <v>0</v>
      </c>
    </row>
    <row r="48" spans="1:7" s="7" customFormat="1" ht="13.5" x14ac:dyDescent="0.3">
      <c r="A48" s="12" t="s">
        <v>13</v>
      </c>
      <c r="B48" s="5"/>
      <c r="C48" s="10">
        <f>C49</f>
        <v>0</v>
      </c>
      <c r="D48" s="10">
        <f t="shared" ref="D48:G48" si="20">D49</f>
        <v>0</v>
      </c>
      <c r="E48" s="10">
        <f t="shared" si="20"/>
        <v>0</v>
      </c>
      <c r="F48" s="10">
        <f t="shared" si="20"/>
        <v>0</v>
      </c>
      <c r="G48" s="10">
        <f t="shared" si="20"/>
        <v>0</v>
      </c>
    </row>
    <row r="49" spans="1:7" s="7" customFormat="1" ht="13.5" x14ac:dyDescent="0.3">
      <c r="A49" s="13" t="s">
        <v>14</v>
      </c>
      <c r="B49" s="5"/>
      <c r="C49" s="10">
        <f>SUM(C50:C51)</f>
        <v>0</v>
      </c>
      <c r="D49" s="10">
        <f t="shared" ref="D49:G49" si="21">SUM(D50:D51)</f>
        <v>0</v>
      </c>
      <c r="E49" s="10">
        <f t="shared" si="21"/>
        <v>0</v>
      </c>
      <c r="F49" s="10">
        <f t="shared" si="21"/>
        <v>0</v>
      </c>
      <c r="G49" s="10">
        <f t="shared" si="21"/>
        <v>0</v>
      </c>
    </row>
    <row r="50" spans="1:7" s="7" customFormat="1" ht="13.5" x14ac:dyDescent="0.3">
      <c r="A50" s="14" t="s">
        <v>15</v>
      </c>
      <c r="B50" s="27"/>
      <c r="C50" s="10">
        <f>$B50*C$44*12</f>
        <v>0</v>
      </c>
      <c r="D50" s="10">
        <f t="shared" ref="D50:G51" si="22">$B50*D$44*12</f>
        <v>0</v>
      </c>
      <c r="E50" s="10">
        <f t="shared" si="22"/>
        <v>0</v>
      </c>
      <c r="F50" s="10">
        <f t="shared" si="22"/>
        <v>0</v>
      </c>
      <c r="G50" s="10">
        <f t="shared" si="22"/>
        <v>0</v>
      </c>
    </row>
    <row r="51" spans="1:7" s="7" customFormat="1" ht="13.5" x14ac:dyDescent="0.3">
      <c r="A51" s="14" t="s">
        <v>16</v>
      </c>
      <c r="B51" s="27"/>
      <c r="C51" s="10">
        <f>$B51*C$44*12</f>
        <v>0</v>
      </c>
      <c r="D51" s="10">
        <f t="shared" si="22"/>
        <v>0</v>
      </c>
      <c r="E51" s="10">
        <f t="shared" si="22"/>
        <v>0</v>
      </c>
      <c r="F51" s="10">
        <f t="shared" si="22"/>
        <v>0</v>
      </c>
      <c r="G51" s="10">
        <f t="shared" si="22"/>
        <v>0</v>
      </c>
    </row>
    <row r="52" spans="1:7" s="7" customFormat="1" ht="13.5" x14ac:dyDescent="0.3">
      <c r="A52" s="12" t="s">
        <v>17</v>
      </c>
      <c r="B52" s="38"/>
      <c r="C52" s="10">
        <f>$B52</f>
        <v>0</v>
      </c>
      <c r="D52" s="10">
        <f t="shared" ref="D52:G52" si="23">$B52</f>
        <v>0</v>
      </c>
      <c r="E52" s="10">
        <f t="shared" si="23"/>
        <v>0</v>
      </c>
      <c r="F52" s="10">
        <f t="shared" si="23"/>
        <v>0</v>
      </c>
      <c r="G52" s="10">
        <f t="shared" si="23"/>
        <v>0</v>
      </c>
    </row>
    <row r="53" spans="1:7" s="7" customFormat="1" ht="13.5" x14ac:dyDescent="0.3">
      <c r="A53" s="12" t="s">
        <v>18</v>
      </c>
      <c r="B53" s="4"/>
      <c r="C53" s="10">
        <f>SUM(C54:C55)</f>
        <v>0</v>
      </c>
      <c r="D53" s="10">
        <f t="shared" ref="D53:G53" si="24">SUM(D54:D55)</f>
        <v>0</v>
      </c>
      <c r="E53" s="10">
        <f t="shared" si="24"/>
        <v>0</v>
      </c>
      <c r="F53" s="10">
        <f t="shared" si="24"/>
        <v>0</v>
      </c>
      <c r="G53" s="10">
        <f t="shared" si="24"/>
        <v>0</v>
      </c>
    </row>
    <row r="54" spans="1:7" s="7" customFormat="1" ht="13.5" x14ac:dyDescent="0.3">
      <c r="A54" s="13" t="s">
        <v>50</v>
      </c>
      <c r="B54" s="27"/>
      <c r="C54" s="10">
        <f>$B54*C$41</f>
        <v>0</v>
      </c>
      <c r="D54" s="10">
        <f t="shared" ref="D54:G54" si="25">$B54*D$41</f>
        <v>0</v>
      </c>
      <c r="E54" s="10">
        <f t="shared" si="25"/>
        <v>0</v>
      </c>
      <c r="F54" s="10">
        <f t="shared" si="25"/>
        <v>0</v>
      </c>
      <c r="G54" s="10">
        <f t="shared" si="25"/>
        <v>0</v>
      </c>
    </row>
    <row r="55" spans="1:7" s="7" customFormat="1" ht="13.5" x14ac:dyDescent="0.3">
      <c r="A55" s="13" t="s">
        <v>20</v>
      </c>
      <c r="B55" s="27"/>
      <c r="C55" s="10">
        <f>$B55*C$42</f>
        <v>0</v>
      </c>
      <c r="D55" s="10">
        <f t="shared" ref="D55:G55" si="26">$B55*D$42</f>
        <v>0</v>
      </c>
      <c r="E55" s="10">
        <f t="shared" si="26"/>
        <v>0</v>
      </c>
      <c r="F55" s="10">
        <f t="shared" si="26"/>
        <v>0</v>
      </c>
      <c r="G55" s="10">
        <f t="shared" si="26"/>
        <v>0</v>
      </c>
    </row>
    <row r="56" spans="1:7" s="7" customFormat="1" ht="13.5" x14ac:dyDescent="0.3">
      <c r="A56" s="9" t="s">
        <v>21</v>
      </c>
      <c r="B56" s="38"/>
      <c r="C56" s="10">
        <f>$B56*C$43</f>
        <v>0</v>
      </c>
      <c r="D56" s="10">
        <f t="shared" ref="D56:G56" si="27">$B56*D$43</f>
        <v>0</v>
      </c>
      <c r="E56" s="10">
        <f t="shared" si="27"/>
        <v>0</v>
      </c>
      <c r="F56" s="10">
        <f t="shared" si="27"/>
        <v>0</v>
      </c>
      <c r="G56" s="10">
        <f t="shared" si="27"/>
        <v>0</v>
      </c>
    </row>
    <row r="57" spans="1:7" s="7" customFormat="1" ht="13.5" x14ac:dyDescent="0.3">
      <c r="A57" s="9" t="s">
        <v>22</v>
      </c>
      <c r="B57" s="39"/>
      <c r="C57" s="10">
        <f>SUM(C58:C60)</f>
        <v>0</v>
      </c>
      <c r="D57" s="10">
        <f t="shared" ref="D57:G57" si="28">SUM(D58:D60)</f>
        <v>0</v>
      </c>
      <c r="E57" s="10">
        <f t="shared" si="28"/>
        <v>0</v>
      </c>
      <c r="F57" s="10">
        <f t="shared" si="28"/>
        <v>0</v>
      </c>
      <c r="G57" s="10">
        <f t="shared" si="28"/>
        <v>0</v>
      </c>
    </row>
    <row r="58" spans="1:7" s="7" customFormat="1" ht="13.5" x14ac:dyDescent="0.3">
      <c r="A58" s="12" t="s">
        <v>23</v>
      </c>
      <c r="B58" s="27"/>
      <c r="C58" s="10">
        <f>$B58*C$43</f>
        <v>0</v>
      </c>
      <c r="D58" s="10">
        <f t="shared" ref="D58:G61" si="29">$B58*D$43</f>
        <v>0</v>
      </c>
      <c r="E58" s="10">
        <f t="shared" si="29"/>
        <v>0</v>
      </c>
      <c r="F58" s="10">
        <f t="shared" si="29"/>
        <v>0</v>
      </c>
      <c r="G58" s="10">
        <f t="shared" si="29"/>
        <v>0</v>
      </c>
    </row>
    <row r="59" spans="1:7" s="7" customFormat="1" ht="13.5" x14ac:dyDescent="0.3">
      <c r="A59" s="12" t="s">
        <v>24</v>
      </c>
      <c r="B59" s="27"/>
      <c r="C59" s="10">
        <f>$B59*C$43</f>
        <v>0</v>
      </c>
      <c r="D59" s="10">
        <f t="shared" si="29"/>
        <v>0</v>
      </c>
      <c r="E59" s="10">
        <f t="shared" si="29"/>
        <v>0</v>
      </c>
      <c r="F59" s="10">
        <f t="shared" si="29"/>
        <v>0</v>
      </c>
      <c r="G59" s="10">
        <f t="shared" si="29"/>
        <v>0</v>
      </c>
    </row>
    <row r="60" spans="1:7" s="1" customFormat="1" ht="13.5" x14ac:dyDescent="0.3">
      <c r="A60" s="12" t="s">
        <v>25</v>
      </c>
      <c r="B60" s="27"/>
      <c r="C60" s="10">
        <f>$B60*C$43</f>
        <v>0</v>
      </c>
      <c r="D60" s="10">
        <f t="shared" si="29"/>
        <v>0</v>
      </c>
      <c r="E60" s="10">
        <f t="shared" si="29"/>
        <v>0</v>
      </c>
      <c r="F60" s="10">
        <f t="shared" si="29"/>
        <v>0</v>
      </c>
      <c r="G60" s="10">
        <f t="shared" si="29"/>
        <v>0</v>
      </c>
    </row>
    <row r="61" spans="1:7" s="7" customFormat="1" ht="13.5" x14ac:dyDescent="0.3">
      <c r="A61" s="9" t="s">
        <v>26</v>
      </c>
      <c r="B61" s="27"/>
      <c r="C61" s="10">
        <f>$B61*C$43</f>
        <v>0</v>
      </c>
      <c r="D61" s="10">
        <f t="shared" si="29"/>
        <v>0</v>
      </c>
      <c r="E61" s="10">
        <f t="shared" si="29"/>
        <v>0</v>
      </c>
      <c r="F61" s="10">
        <f t="shared" si="29"/>
        <v>0</v>
      </c>
      <c r="G61" s="10">
        <f t="shared" si="29"/>
        <v>0</v>
      </c>
    </row>
    <row r="62" spans="1:7" s="7" customFormat="1" ht="13.5" x14ac:dyDescent="0.3">
      <c r="A62" s="9" t="s">
        <v>27</v>
      </c>
      <c r="B62" s="27"/>
      <c r="C62" s="10">
        <f>$B62*C$45</f>
        <v>0</v>
      </c>
      <c r="D62" s="10">
        <f t="shared" ref="D62:G62" si="30">$B62*D$45</f>
        <v>0</v>
      </c>
      <c r="E62" s="10">
        <f t="shared" si="30"/>
        <v>0</v>
      </c>
      <c r="F62" s="10">
        <f t="shared" si="30"/>
        <v>0</v>
      </c>
      <c r="G62" s="10">
        <f t="shared" si="30"/>
        <v>0</v>
      </c>
    </row>
    <row r="63" spans="1:7" s="7" customFormat="1" ht="30" x14ac:dyDescent="0.3">
      <c r="A63" s="48" t="s">
        <v>28</v>
      </c>
      <c r="B63" s="50"/>
      <c r="C63" s="51">
        <f>SUM(C47,C56:C57,C61:C62)</f>
        <v>0</v>
      </c>
      <c r="D63" s="51">
        <f t="shared" ref="D63:G63" si="31">SUM(D47,D56:D57,D61:D62)</f>
        <v>0</v>
      </c>
      <c r="E63" s="51">
        <f t="shared" si="31"/>
        <v>0</v>
      </c>
      <c r="F63" s="51">
        <f t="shared" si="31"/>
        <v>0</v>
      </c>
      <c r="G63" s="51">
        <f t="shared" si="31"/>
        <v>0</v>
      </c>
    </row>
    <row r="64" spans="1:7" s="7" customFormat="1" x14ac:dyDescent="0.3">
      <c r="A64" s="49" t="s">
        <v>29</v>
      </c>
      <c r="B64" s="11"/>
      <c r="C64" s="16"/>
      <c r="D64" s="16"/>
      <c r="E64" s="16"/>
      <c r="F64" s="16"/>
      <c r="G64" s="16"/>
    </row>
    <row r="65" spans="1:7" s="7" customFormat="1" x14ac:dyDescent="0.3">
      <c r="A65" s="49" t="s">
        <v>30</v>
      </c>
      <c r="B65" s="50"/>
      <c r="C65" s="51">
        <f>+SUM(C52:C53,C56:C57,C61:C62)+C48*C64</f>
        <v>0</v>
      </c>
      <c r="D65" s="51">
        <f t="shared" ref="D65:G65" si="32">+SUM(D52:D53,D56:D57,D61:D62)+D48*D64</f>
        <v>0</v>
      </c>
      <c r="E65" s="51">
        <f t="shared" si="32"/>
        <v>0</v>
      </c>
      <c r="F65" s="51">
        <f t="shared" si="32"/>
        <v>0</v>
      </c>
      <c r="G65" s="51">
        <f t="shared" si="32"/>
        <v>0</v>
      </c>
    </row>
  </sheetData>
  <mergeCells count="2">
    <mergeCell ref="A38:G38"/>
    <mergeCell ref="A5:G5"/>
  </mergeCells>
  <conditionalFormatting sqref="C31:G31">
    <cfRule type="containsText" dxfId="51" priority="25" operator="containsText" text="ntitulé">
      <formula>NOT(ISERROR(SEARCH("ntitulé",C31)))</formula>
    </cfRule>
    <cfRule type="containsBlanks" dxfId="50" priority="26">
      <formula>LEN(TRIM(C31))=0</formula>
    </cfRule>
  </conditionalFormatting>
  <conditionalFormatting sqref="C31:G31">
    <cfRule type="containsText" dxfId="49" priority="23" operator="containsText" text="ntitulé">
      <formula>NOT(ISERROR(SEARCH("ntitulé",C31)))</formula>
    </cfRule>
    <cfRule type="containsBlanks" dxfId="48" priority="24">
      <formula>LEN(TRIM(C31))=0</formula>
    </cfRule>
  </conditionalFormatting>
  <conditionalFormatting sqref="C64:G64">
    <cfRule type="containsText" dxfId="47" priority="21" operator="containsText" text="ntitulé">
      <formula>NOT(ISERROR(SEARCH("ntitulé",C64)))</formula>
    </cfRule>
    <cfRule type="containsBlanks" dxfId="46" priority="22">
      <formula>LEN(TRIM(C64))=0</formula>
    </cfRule>
  </conditionalFormatting>
  <conditionalFormatting sqref="C64:G64">
    <cfRule type="containsText" dxfId="45" priority="19" operator="containsText" text="ntitulé">
      <formula>NOT(ISERROR(SEARCH("ntitulé",C64)))</formula>
    </cfRule>
    <cfRule type="containsBlanks" dxfId="44" priority="20">
      <formula>LEN(TRIM(C64))=0</formula>
    </cfRule>
  </conditionalFormatting>
  <conditionalFormatting sqref="B50:B51">
    <cfRule type="containsText" dxfId="43" priority="17" operator="containsText" text="ntitulé">
      <formula>NOT(ISERROR(SEARCH("ntitulé",B50)))</formula>
    </cfRule>
    <cfRule type="containsBlanks" dxfId="42" priority="18">
      <formula>LEN(TRIM(B50))=0</formula>
    </cfRule>
  </conditionalFormatting>
  <conditionalFormatting sqref="B52">
    <cfRule type="containsText" dxfId="41" priority="15" operator="containsText" text="ntitulé">
      <formula>NOT(ISERROR(SEARCH("ntitulé",B52)))</formula>
    </cfRule>
    <cfRule type="containsBlanks" dxfId="40" priority="16">
      <formula>LEN(TRIM(B52))=0</formula>
    </cfRule>
  </conditionalFormatting>
  <conditionalFormatting sqref="B54:B56">
    <cfRule type="containsText" dxfId="39" priority="13" operator="containsText" text="ntitulé">
      <formula>NOT(ISERROR(SEARCH("ntitulé",B54)))</formula>
    </cfRule>
    <cfRule type="containsBlanks" dxfId="38" priority="14">
      <formula>LEN(TRIM(B54))=0</formula>
    </cfRule>
  </conditionalFormatting>
  <conditionalFormatting sqref="B58:B62">
    <cfRule type="containsText" dxfId="37" priority="11" operator="containsText" text="ntitulé">
      <formula>NOT(ISERROR(SEARCH("ntitulé",B58)))</formula>
    </cfRule>
    <cfRule type="containsBlanks" dxfId="36" priority="12">
      <formula>LEN(TRIM(B58))=0</formula>
    </cfRule>
  </conditionalFormatting>
  <conditionalFormatting sqref="C33:G33">
    <cfRule type="containsText" dxfId="35" priority="9" operator="containsText" text="ntitulé">
      <formula>NOT(ISERROR(SEARCH("ntitulé",C33)))</formula>
    </cfRule>
    <cfRule type="containsBlanks" dxfId="34" priority="10">
      <formula>LEN(TRIM(C33))=0</formula>
    </cfRule>
  </conditionalFormatting>
  <conditionalFormatting sqref="B17:B19">
    <cfRule type="containsText" dxfId="33" priority="7" operator="containsText" text="ntitulé">
      <formula>NOT(ISERROR(SEARCH("ntitulé",B17)))</formula>
    </cfRule>
    <cfRule type="containsBlanks" dxfId="32" priority="8">
      <formula>LEN(TRIM(B17))=0</formula>
    </cfRule>
  </conditionalFormatting>
  <conditionalFormatting sqref="B21:B23">
    <cfRule type="containsText" dxfId="31" priority="5" operator="containsText" text="ntitulé">
      <formula>NOT(ISERROR(SEARCH("ntitulé",B21)))</formula>
    </cfRule>
    <cfRule type="containsBlanks" dxfId="30" priority="6">
      <formula>LEN(TRIM(B21))=0</formula>
    </cfRule>
  </conditionalFormatting>
  <conditionalFormatting sqref="B25:B29">
    <cfRule type="containsText" dxfId="29" priority="3" operator="containsText" text="ntitulé">
      <formula>NOT(ISERROR(SEARCH("ntitulé",B25)))</formula>
    </cfRule>
    <cfRule type="containsBlanks" dxfId="28" priority="4">
      <formula>LEN(TRIM(B25))=0</formula>
    </cfRule>
  </conditionalFormatting>
  <conditionalFormatting sqref="C8:G9">
    <cfRule type="containsText" dxfId="27" priority="1" operator="containsText" text="ntitulé">
      <formula>NOT(ISERROR(SEARCH("ntitulé",C8)))</formula>
    </cfRule>
    <cfRule type="containsBlanks" dxfId="26" priority="2">
      <formula>LEN(TRIM(C8))=0</formula>
    </cfRule>
  </conditionalFormatting>
  <pageMargins left="0.7" right="0.7" top="0.75" bottom="0.75" header="0.3" footer="0.3"/>
  <pageSetup paperSize="9" scale="75" orientation="landscape" verticalDpi="300" r:id="rId1"/>
  <rowBreaks count="1" manualBreakCount="1">
    <brk id="37" max="6" man="1"/>
  </rowBreaks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4E1DE-7207-4049-BA3C-90031D34B08C}">
  <dimension ref="A3:H65"/>
  <sheetViews>
    <sheetView tabSelected="1" zoomScaleNormal="100" workbookViewId="0">
      <selection activeCell="K20" sqref="K20"/>
    </sheetView>
  </sheetViews>
  <sheetFormatPr baseColWidth="10" defaultColWidth="8.85546875" defaultRowHeight="15" x14ac:dyDescent="0.3"/>
  <cols>
    <col min="1" max="1" width="53.85546875" style="11" bestFit="1" customWidth="1"/>
    <col min="2" max="2" width="15.85546875" style="11" customWidth="1"/>
    <col min="3" max="7" width="16.5703125" style="11" customWidth="1"/>
    <col min="8" max="16384" width="8.85546875" style="11"/>
  </cols>
  <sheetData>
    <row r="3" spans="1:8" ht="29.45" customHeight="1" x14ac:dyDescent="0.3">
      <c r="A3" s="55" t="s">
        <v>57</v>
      </c>
      <c r="B3" s="56"/>
      <c r="C3" s="56"/>
      <c r="D3" s="56"/>
      <c r="E3" s="56"/>
      <c r="F3" s="56"/>
      <c r="G3" s="56"/>
    </row>
    <row r="4" spans="1:8" ht="29.45" customHeight="1" x14ac:dyDescent="0.3">
      <c r="A4" s="60"/>
      <c r="B4" s="61"/>
      <c r="C4" s="61"/>
      <c r="D4" s="61"/>
      <c r="E4" s="61"/>
      <c r="F4" s="61"/>
      <c r="G4" s="61"/>
    </row>
    <row r="5" spans="1:8" ht="18" x14ac:dyDescent="0.35">
      <c r="A5" s="52" t="s">
        <v>10</v>
      </c>
      <c r="B5" s="53"/>
      <c r="C5" s="53"/>
      <c r="D5" s="53"/>
      <c r="E5" s="53"/>
      <c r="F5" s="53"/>
      <c r="G5" s="53"/>
    </row>
    <row r="6" spans="1:8" s="1" customFormat="1" ht="13.5" x14ac:dyDescent="0.3">
      <c r="A6" s="62" t="s">
        <v>0</v>
      </c>
      <c r="B6" s="62"/>
      <c r="C6" s="45" t="s">
        <v>35</v>
      </c>
      <c r="D6" s="45" t="s">
        <v>36</v>
      </c>
      <c r="E6" s="45" t="s">
        <v>37</v>
      </c>
      <c r="F6" s="45" t="s">
        <v>48</v>
      </c>
      <c r="G6" s="45" t="s">
        <v>49</v>
      </c>
    </row>
    <row r="7" spans="1:8" s="1" customFormat="1" ht="13.5" x14ac:dyDescent="0.3">
      <c r="A7" s="62" t="s">
        <v>41</v>
      </c>
      <c r="B7" s="62"/>
      <c r="C7" s="45" t="s">
        <v>42</v>
      </c>
      <c r="D7" s="45" t="s">
        <v>43</v>
      </c>
      <c r="E7" s="45" t="s">
        <v>44</v>
      </c>
      <c r="F7" s="45" t="s">
        <v>45</v>
      </c>
      <c r="G7" s="45" t="s">
        <v>46</v>
      </c>
    </row>
    <row r="8" spans="1:8" s="1" customFormat="1" ht="13.5" x14ac:dyDescent="0.3">
      <c r="A8" s="7" t="s">
        <v>5</v>
      </c>
      <c r="B8" s="7"/>
      <c r="C8" s="38"/>
      <c r="D8" s="38"/>
      <c r="E8" s="38"/>
      <c r="F8" s="38"/>
      <c r="G8" s="38"/>
    </row>
    <row r="9" spans="1:8" s="1" customFormat="1" ht="13.5" x14ac:dyDescent="0.3">
      <c r="A9" s="7" t="s">
        <v>6</v>
      </c>
      <c r="B9" s="7"/>
      <c r="C9" s="38"/>
      <c r="D9" s="38"/>
      <c r="E9" s="38"/>
      <c r="F9" s="38"/>
      <c r="G9" s="38"/>
    </row>
    <row r="10" spans="1:8" s="1" customFormat="1" ht="13.5" x14ac:dyDescent="0.3">
      <c r="A10" s="7" t="s">
        <v>7</v>
      </c>
      <c r="B10" s="7"/>
      <c r="C10" s="5">
        <v>30000</v>
      </c>
      <c r="D10" s="5">
        <v>50000</v>
      </c>
      <c r="E10" s="5">
        <v>160000</v>
      </c>
      <c r="F10" s="5">
        <v>250000</v>
      </c>
      <c r="G10" s="5">
        <v>350000</v>
      </c>
    </row>
    <row r="11" spans="1:8" s="1" customFormat="1" ht="13.5" x14ac:dyDescent="0.3">
      <c r="A11" s="2" t="s">
        <v>8</v>
      </c>
      <c r="B11" s="7"/>
      <c r="C11" s="37">
        <v>5.9</v>
      </c>
      <c r="D11" s="37">
        <v>9.8000000000000007</v>
      </c>
      <c r="E11" s="37">
        <v>31.4</v>
      </c>
      <c r="F11" s="37">
        <v>49</v>
      </c>
      <c r="G11" s="37">
        <v>68.599999999999994</v>
      </c>
    </row>
    <row r="12" spans="1:8" s="1" customFormat="1" ht="13.5" x14ac:dyDescent="0.3">
      <c r="A12" s="7" t="s">
        <v>9</v>
      </c>
      <c r="B12" s="7"/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8" s="8" customFormat="1" ht="27" x14ac:dyDescent="0.3">
      <c r="A13" s="46"/>
      <c r="B13" s="47" t="s">
        <v>11</v>
      </c>
      <c r="C13" s="47" t="str">
        <f t="shared" ref="C13:G13" si="0">"Coût annuel estimé      "&amp;C$7</f>
        <v>Coût annuel estimé      E1</v>
      </c>
      <c r="D13" s="47" t="str">
        <f t="shared" si="0"/>
        <v>Coût annuel estimé      E2</v>
      </c>
      <c r="E13" s="47" t="str">
        <f t="shared" si="0"/>
        <v>Coût annuel estimé      E3</v>
      </c>
      <c r="F13" s="47" t="str">
        <f t="shared" si="0"/>
        <v>Coût annuel estimé      E4</v>
      </c>
      <c r="G13" s="47" t="str">
        <f t="shared" si="0"/>
        <v>Coût annuel estimé      E5</v>
      </c>
      <c r="H13" s="1"/>
    </row>
    <row r="14" spans="1:8" s="7" customFormat="1" ht="13.5" x14ac:dyDescent="0.3">
      <c r="A14" s="9" t="s">
        <v>12</v>
      </c>
      <c r="B14" s="5"/>
      <c r="C14" s="10">
        <f>SUM(C15,C19:C20)</f>
        <v>0</v>
      </c>
      <c r="D14" s="10">
        <f t="shared" ref="D14:G14" si="1">SUM(D15,D19:D20)</f>
        <v>0</v>
      </c>
      <c r="E14" s="10">
        <f t="shared" si="1"/>
        <v>0</v>
      </c>
      <c r="F14" s="10">
        <f t="shared" si="1"/>
        <v>0</v>
      </c>
      <c r="G14" s="10">
        <f t="shared" si="1"/>
        <v>0</v>
      </c>
      <c r="H14" s="1"/>
    </row>
    <row r="15" spans="1:8" s="7" customFormat="1" ht="13.5" x14ac:dyDescent="0.3">
      <c r="A15" s="12" t="s">
        <v>13</v>
      </c>
      <c r="B15" s="5"/>
      <c r="C15" s="10">
        <f>C16</f>
        <v>0</v>
      </c>
      <c r="D15" s="10">
        <f t="shared" ref="D15:G15" si="2">D16</f>
        <v>0</v>
      </c>
      <c r="E15" s="10">
        <f t="shared" si="2"/>
        <v>0</v>
      </c>
      <c r="F15" s="10">
        <f t="shared" si="2"/>
        <v>0</v>
      </c>
      <c r="G15" s="10">
        <f t="shared" si="2"/>
        <v>0</v>
      </c>
      <c r="H15" s="1"/>
    </row>
    <row r="16" spans="1:8" s="7" customFormat="1" ht="13.5" x14ac:dyDescent="0.3">
      <c r="A16" s="13" t="s">
        <v>14</v>
      </c>
      <c r="B16" s="5"/>
      <c r="C16" s="10">
        <f>SUM(C17:C18)</f>
        <v>0</v>
      </c>
      <c r="D16" s="10">
        <f t="shared" ref="D16:G16" si="3">SUM(D17:D18)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"/>
    </row>
    <row r="17" spans="1:8" s="7" customFormat="1" ht="13.5" x14ac:dyDescent="0.3">
      <c r="A17" s="14" t="s">
        <v>15</v>
      </c>
      <c r="B17" s="38"/>
      <c r="C17" s="10">
        <f>$B17*C$11*12</f>
        <v>0</v>
      </c>
      <c r="D17" s="10">
        <f t="shared" ref="D17:G18" si="4">$B17*D$11*12</f>
        <v>0</v>
      </c>
      <c r="E17" s="10">
        <f t="shared" si="4"/>
        <v>0</v>
      </c>
      <c r="F17" s="10">
        <f t="shared" si="4"/>
        <v>0</v>
      </c>
      <c r="G17" s="10">
        <f t="shared" si="4"/>
        <v>0</v>
      </c>
      <c r="H17" s="1"/>
    </row>
    <row r="18" spans="1:8" s="7" customFormat="1" ht="13.5" x14ac:dyDescent="0.3">
      <c r="A18" s="14" t="s">
        <v>16</v>
      </c>
      <c r="B18" s="38"/>
      <c r="C18" s="10">
        <f>$B18*C$11*12</f>
        <v>0</v>
      </c>
      <c r="D18" s="10">
        <f t="shared" si="4"/>
        <v>0</v>
      </c>
      <c r="E18" s="10">
        <f t="shared" si="4"/>
        <v>0</v>
      </c>
      <c r="F18" s="10">
        <f t="shared" si="4"/>
        <v>0</v>
      </c>
      <c r="G18" s="10">
        <f t="shared" si="4"/>
        <v>0</v>
      </c>
      <c r="H18" s="1"/>
    </row>
    <row r="19" spans="1:8" s="7" customFormat="1" ht="13.5" x14ac:dyDescent="0.3">
      <c r="A19" s="12" t="s">
        <v>17</v>
      </c>
      <c r="B19" s="38"/>
      <c r="C19" s="10">
        <f>$B19</f>
        <v>0</v>
      </c>
      <c r="D19" s="10">
        <f t="shared" ref="D19:G19" si="5">$B19</f>
        <v>0</v>
      </c>
      <c r="E19" s="10">
        <f t="shared" si="5"/>
        <v>0</v>
      </c>
      <c r="F19" s="10">
        <f t="shared" si="5"/>
        <v>0</v>
      </c>
      <c r="G19" s="10">
        <f t="shared" si="5"/>
        <v>0</v>
      </c>
      <c r="H19" s="1"/>
    </row>
    <row r="20" spans="1:8" s="7" customFormat="1" ht="13.5" x14ac:dyDescent="0.3">
      <c r="A20" s="12" t="s">
        <v>18</v>
      </c>
      <c r="B20" s="5"/>
      <c r="C20" s="10">
        <f>SUM(C21:C22)</f>
        <v>0</v>
      </c>
      <c r="D20" s="10">
        <f t="shared" ref="D20:G20" si="6">SUM(D21:D22)</f>
        <v>0</v>
      </c>
      <c r="E20" s="10">
        <f t="shared" si="6"/>
        <v>0</v>
      </c>
      <c r="F20" s="10">
        <f t="shared" si="6"/>
        <v>0</v>
      </c>
      <c r="G20" s="10">
        <f t="shared" si="6"/>
        <v>0</v>
      </c>
    </row>
    <row r="21" spans="1:8" s="7" customFormat="1" ht="13.5" x14ac:dyDescent="0.3">
      <c r="A21" s="13" t="s">
        <v>50</v>
      </c>
      <c r="B21" s="38"/>
      <c r="C21" s="10">
        <f>$B21*C$8</f>
        <v>0</v>
      </c>
      <c r="D21" s="10">
        <f t="shared" ref="D21:G21" si="7">$B21*D$8</f>
        <v>0</v>
      </c>
      <c r="E21" s="10">
        <f t="shared" si="7"/>
        <v>0</v>
      </c>
      <c r="F21" s="10">
        <f t="shared" si="7"/>
        <v>0</v>
      </c>
      <c r="G21" s="10">
        <f t="shared" si="7"/>
        <v>0</v>
      </c>
    </row>
    <row r="22" spans="1:8" s="7" customFormat="1" ht="13.5" x14ac:dyDescent="0.3">
      <c r="A22" s="13" t="s">
        <v>20</v>
      </c>
      <c r="B22" s="38"/>
      <c r="C22" s="10">
        <f>$B22*C$9</f>
        <v>0</v>
      </c>
      <c r="D22" s="10">
        <f t="shared" ref="D22:G22" si="8">$B22*D$9</f>
        <v>0</v>
      </c>
      <c r="E22" s="10">
        <f t="shared" si="8"/>
        <v>0</v>
      </c>
      <c r="F22" s="10">
        <f t="shared" si="8"/>
        <v>0</v>
      </c>
      <c r="G22" s="10">
        <f t="shared" si="8"/>
        <v>0</v>
      </c>
    </row>
    <row r="23" spans="1:8" s="7" customFormat="1" ht="13.5" x14ac:dyDescent="0.3">
      <c r="A23" s="9" t="s">
        <v>21</v>
      </c>
      <c r="B23" s="38"/>
      <c r="C23" s="10">
        <f>$B23*C$8</f>
        <v>0</v>
      </c>
      <c r="D23" s="10">
        <f t="shared" ref="D23:G23" si="9">$B23*D$8</f>
        <v>0</v>
      </c>
      <c r="E23" s="10">
        <f t="shared" si="9"/>
        <v>0</v>
      </c>
      <c r="F23" s="10">
        <f t="shared" si="9"/>
        <v>0</v>
      </c>
      <c r="G23" s="10">
        <f t="shared" si="9"/>
        <v>0</v>
      </c>
    </row>
    <row r="24" spans="1:8" s="7" customFormat="1" ht="13.5" x14ac:dyDescent="0.3">
      <c r="A24" s="9" t="s">
        <v>22</v>
      </c>
      <c r="B24" s="15"/>
      <c r="C24" s="10">
        <f>SUM(C25:C27)</f>
        <v>0</v>
      </c>
      <c r="D24" s="10">
        <f t="shared" ref="D24:G24" si="10">SUM(D25:D27)</f>
        <v>0</v>
      </c>
      <c r="E24" s="10">
        <f t="shared" si="10"/>
        <v>0</v>
      </c>
      <c r="F24" s="10">
        <f t="shared" si="10"/>
        <v>0</v>
      </c>
      <c r="G24" s="10">
        <f t="shared" si="10"/>
        <v>0</v>
      </c>
    </row>
    <row r="25" spans="1:8" s="7" customFormat="1" ht="13.5" x14ac:dyDescent="0.3">
      <c r="A25" s="12" t="s">
        <v>23</v>
      </c>
      <c r="B25" s="38"/>
      <c r="C25" s="10">
        <f>$B25*C$8</f>
        <v>0</v>
      </c>
      <c r="D25" s="10">
        <f t="shared" ref="D25:G28" si="11">$B25*D$8</f>
        <v>0</v>
      </c>
      <c r="E25" s="10">
        <f t="shared" si="11"/>
        <v>0</v>
      </c>
      <c r="F25" s="10">
        <f t="shared" si="11"/>
        <v>0</v>
      </c>
      <c r="G25" s="10">
        <f t="shared" si="11"/>
        <v>0</v>
      </c>
    </row>
    <row r="26" spans="1:8" s="7" customFormat="1" ht="13.5" x14ac:dyDescent="0.3">
      <c r="A26" s="12" t="s">
        <v>24</v>
      </c>
      <c r="B26" s="38"/>
      <c r="C26" s="10">
        <f>$B26*C$8</f>
        <v>0</v>
      </c>
      <c r="D26" s="10">
        <f t="shared" si="11"/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</row>
    <row r="27" spans="1:8" s="7" customFormat="1" ht="13.5" x14ac:dyDescent="0.3">
      <c r="A27" s="12" t="s">
        <v>25</v>
      </c>
      <c r="B27" s="38"/>
      <c r="C27" s="10">
        <f>$B27*C$8</f>
        <v>0</v>
      </c>
      <c r="D27" s="10">
        <f t="shared" si="11"/>
        <v>0</v>
      </c>
      <c r="E27" s="10">
        <f t="shared" si="11"/>
        <v>0</v>
      </c>
      <c r="F27" s="10">
        <f t="shared" si="11"/>
        <v>0</v>
      </c>
      <c r="G27" s="10">
        <f t="shared" si="11"/>
        <v>0</v>
      </c>
    </row>
    <row r="28" spans="1:8" s="7" customFormat="1" ht="13.5" x14ac:dyDescent="0.3">
      <c r="A28" s="9" t="s">
        <v>26</v>
      </c>
      <c r="B28" s="38"/>
      <c r="C28" s="10">
        <f>$B28*C$8</f>
        <v>0</v>
      </c>
      <c r="D28" s="10">
        <f t="shared" si="11"/>
        <v>0</v>
      </c>
      <c r="E28" s="10">
        <f t="shared" si="11"/>
        <v>0</v>
      </c>
      <c r="F28" s="10">
        <f t="shared" si="11"/>
        <v>0</v>
      </c>
      <c r="G28" s="10">
        <f t="shared" si="11"/>
        <v>0</v>
      </c>
    </row>
    <row r="29" spans="1:8" s="1" customFormat="1" ht="13.5" x14ac:dyDescent="0.3">
      <c r="A29" s="9" t="s">
        <v>27</v>
      </c>
      <c r="B29" s="38"/>
      <c r="C29" s="10">
        <f>$B29*C$12</f>
        <v>0</v>
      </c>
      <c r="D29" s="10">
        <f t="shared" ref="D29:G29" si="12">$B29*D$12</f>
        <v>0</v>
      </c>
      <c r="E29" s="10">
        <f t="shared" si="12"/>
        <v>0</v>
      </c>
      <c r="F29" s="10">
        <f t="shared" si="12"/>
        <v>0</v>
      </c>
      <c r="G29" s="10">
        <f t="shared" si="12"/>
        <v>0</v>
      </c>
    </row>
    <row r="30" spans="1:8" s="7" customFormat="1" ht="30" x14ac:dyDescent="0.3">
      <c r="A30" s="48" t="s">
        <v>28</v>
      </c>
      <c r="B30" s="50"/>
      <c r="C30" s="51">
        <f>SUM(C14,C23:C24,C28:C29)</f>
        <v>0</v>
      </c>
      <c r="D30" s="51">
        <f t="shared" ref="D30:G30" si="13">SUM(D14,D23:D24,D28:D29)</f>
        <v>0</v>
      </c>
      <c r="E30" s="51">
        <f t="shared" si="13"/>
        <v>0</v>
      </c>
      <c r="F30" s="51">
        <f t="shared" si="13"/>
        <v>0</v>
      </c>
      <c r="G30" s="51">
        <f t="shared" si="13"/>
        <v>0</v>
      </c>
    </row>
    <row r="31" spans="1:8" s="7" customFormat="1" x14ac:dyDescent="0.3">
      <c r="A31" s="49" t="s">
        <v>29</v>
      </c>
      <c r="B31" s="11"/>
      <c r="C31" s="16"/>
      <c r="D31" s="16"/>
      <c r="E31" s="16"/>
      <c r="F31" s="16"/>
      <c r="G31" s="16"/>
    </row>
    <row r="32" spans="1:8" s="7" customFormat="1" x14ac:dyDescent="0.3">
      <c r="A32" s="49" t="s">
        <v>30</v>
      </c>
      <c r="B32" s="50"/>
      <c r="C32" s="51">
        <f>+SUM(C19:C20,C23:C24,C28:C29)+C15*C31</f>
        <v>0</v>
      </c>
      <c r="D32" s="51">
        <f t="shared" ref="D32:G32" si="14">+SUM(D19:D20,D23:D24,D28:D29)+D15*D31</f>
        <v>0</v>
      </c>
      <c r="E32" s="51">
        <f t="shared" si="14"/>
        <v>0</v>
      </c>
      <c r="F32" s="51">
        <f t="shared" si="14"/>
        <v>0</v>
      </c>
      <c r="G32" s="51">
        <f t="shared" si="14"/>
        <v>0</v>
      </c>
    </row>
    <row r="33" spans="1:7" s="7" customFormat="1" ht="13.5" x14ac:dyDescent="0.3">
      <c r="A33" s="17" t="s">
        <v>31</v>
      </c>
      <c r="B33" s="1"/>
      <c r="C33" s="18">
        <f>C65</f>
        <v>0</v>
      </c>
      <c r="D33" s="18">
        <f t="shared" ref="D33:G33" si="15">D65</f>
        <v>0</v>
      </c>
      <c r="E33" s="18">
        <f t="shared" si="15"/>
        <v>0</v>
      </c>
      <c r="F33" s="18">
        <f t="shared" si="15"/>
        <v>0</v>
      </c>
      <c r="G33" s="18">
        <f t="shared" si="15"/>
        <v>0</v>
      </c>
    </row>
    <row r="34" spans="1:7" s="7" customFormat="1" ht="13.5" x14ac:dyDescent="0.3">
      <c r="A34" s="19" t="s">
        <v>32</v>
      </c>
      <c r="B34" s="20"/>
      <c r="C34" s="21">
        <f>C32-C33</f>
        <v>0</v>
      </c>
      <c r="D34" s="21">
        <f t="shared" ref="D34:G34" si="16">D32-D33</f>
        <v>0</v>
      </c>
      <c r="E34" s="21">
        <f t="shared" si="16"/>
        <v>0</v>
      </c>
      <c r="F34" s="21">
        <f t="shared" si="16"/>
        <v>0</v>
      </c>
      <c r="G34" s="21">
        <f t="shared" si="16"/>
        <v>0</v>
      </c>
    </row>
    <row r="35" spans="1:7" s="8" customFormat="1" ht="14.25" thickBot="1" x14ac:dyDescent="0.35">
      <c r="A35" s="22" t="s">
        <v>33</v>
      </c>
      <c r="B35" s="23"/>
      <c r="C35" s="24" t="e">
        <f>C34/C33</f>
        <v>#DIV/0!</v>
      </c>
      <c r="D35" s="24" t="e">
        <f t="shared" ref="D35:G35" si="17">D34/D33</f>
        <v>#DIV/0!</v>
      </c>
      <c r="E35" s="24" t="e">
        <f t="shared" si="17"/>
        <v>#DIV/0!</v>
      </c>
      <c r="F35" s="24" t="e">
        <f t="shared" si="17"/>
        <v>#DIV/0!</v>
      </c>
      <c r="G35" s="24" t="e">
        <f t="shared" si="17"/>
        <v>#DIV/0!</v>
      </c>
    </row>
    <row r="36" spans="1:7" s="8" customFormat="1" ht="14.25" thickTop="1" x14ac:dyDescent="0.3">
      <c r="A36" s="40"/>
      <c r="B36" s="41"/>
      <c r="C36" s="42"/>
      <c r="D36" s="42"/>
      <c r="E36" s="42"/>
      <c r="F36" s="42"/>
      <c r="G36" s="42"/>
    </row>
    <row r="37" spans="1:7" s="8" customFormat="1" ht="13.5" x14ac:dyDescent="0.3">
      <c r="A37" s="40"/>
      <c r="B37" s="41"/>
      <c r="C37" s="42"/>
      <c r="D37" s="42"/>
      <c r="E37" s="42"/>
      <c r="F37" s="42"/>
      <c r="G37" s="42"/>
    </row>
    <row r="38" spans="1:7" s="7" customFormat="1" ht="18" x14ac:dyDescent="0.35">
      <c r="A38" s="52" t="s">
        <v>34</v>
      </c>
      <c r="B38" s="53"/>
      <c r="C38" s="53"/>
      <c r="D38" s="53"/>
      <c r="E38" s="53"/>
      <c r="F38" s="53"/>
      <c r="G38" s="53"/>
    </row>
    <row r="39" spans="1:7" s="7" customFormat="1" ht="13.5" x14ac:dyDescent="0.3">
      <c r="A39" s="62" t="s">
        <v>0</v>
      </c>
      <c r="B39" s="62"/>
      <c r="C39" s="45" t="s">
        <v>35</v>
      </c>
      <c r="D39" s="45" t="s">
        <v>36</v>
      </c>
      <c r="E39" s="45" t="s">
        <v>37</v>
      </c>
      <c r="F39" s="45" t="s">
        <v>48</v>
      </c>
      <c r="G39" s="45" t="s">
        <v>49</v>
      </c>
    </row>
    <row r="40" spans="1:7" s="7" customFormat="1" ht="13.5" x14ac:dyDescent="0.3">
      <c r="A40" s="62" t="s">
        <v>41</v>
      </c>
      <c r="B40" s="62"/>
      <c r="C40" s="45" t="s">
        <v>42</v>
      </c>
      <c r="D40" s="45" t="s">
        <v>43</v>
      </c>
      <c r="E40" s="45" t="s">
        <v>44</v>
      </c>
      <c r="F40" s="45" t="s">
        <v>45</v>
      </c>
      <c r="G40" s="45" t="s">
        <v>46</v>
      </c>
    </row>
    <row r="41" spans="1:7" s="7" customFormat="1" ht="13.5" x14ac:dyDescent="0.3">
      <c r="A41" s="7" t="s">
        <v>5</v>
      </c>
      <c r="C41" s="5">
        <v>30000</v>
      </c>
      <c r="D41" s="5">
        <v>50000</v>
      </c>
      <c r="E41" s="5">
        <v>160000</v>
      </c>
      <c r="F41" s="5">
        <v>250000</v>
      </c>
      <c r="G41" s="5">
        <v>350000</v>
      </c>
    </row>
    <row r="42" spans="1:7" s="7" customFormat="1" ht="13.5" x14ac:dyDescent="0.3">
      <c r="A42" s="7" t="s">
        <v>6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</row>
    <row r="43" spans="1:7" s="7" customFormat="1" ht="13.5" x14ac:dyDescent="0.3">
      <c r="A43" s="7" t="s">
        <v>7</v>
      </c>
      <c r="C43" s="5">
        <v>30000</v>
      </c>
      <c r="D43" s="5">
        <v>50000</v>
      </c>
      <c r="E43" s="5">
        <v>160000</v>
      </c>
      <c r="F43" s="5">
        <v>250000</v>
      </c>
      <c r="G43" s="5">
        <v>350000</v>
      </c>
    </row>
    <row r="44" spans="1:7" s="7" customFormat="1" ht="13.5" x14ac:dyDescent="0.3">
      <c r="A44" s="2" t="s">
        <v>8</v>
      </c>
      <c r="C44" s="37">
        <v>5.9</v>
      </c>
      <c r="D44" s="37">
        <v>9.8000000000000007</v>
      </c>
      <c r="E44" s="37">
        <v>31.4</v>
      </c>
      <c r="F44" s="37">
        <v>49</v>
      </c>
      <c r="G44" s="37">
        <v>68.599999999999994</v>
      </c>
    </row>
    <row r="45" spans="1:7" s="7" customFormat="1" ht="13.5" x14ac:dyDescent="0.3">
      <c r="A45" s="7" t="s">
        <v>9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s="7" customFormat="1" ht="27" x14ac:dyDescent="0.3">
      <c r="A46" s="46"/>
      <c r="B46" s="47" t="s">
        <v>11</v>
      </c>
      <c r="C46" s="47" t="str">
        <f t="shared" ref="C46:G46" si="18">"Coût annuel estimé      "&amp;C$7</f>
        <v>Coût annuel estimé      E1</v>
      </c>
      <c r="D46" s="47" t="str">
        <f t="shared" si="18"/>
        <v>Coût annuel estimé      E2</v>
      </c>
      <c r="E46" s="47" t="str">
        <f t="shared" si="18"/>
        <v>Coût annuel estimé      E3</v>
      </c>
      <c r="F46" s="47" t="str">
        <f t="shared" si="18"/>
        <v>Coût annuel estimé      E4</v>
      </c>
      <c r="G46" s="47" t="str">
        <f t="shared" si="18"/>
        <v>Coût annuel estimé      E5</v>
      </c>
    </row>
    <row r="47" spans="1:7" s="7" customFormat="1" ht="13.5" x14ac:dyDescent="0.3">
      <c r="A47" s="9" t="s">
        <v>12</v>
      </c>
      <c r="B47" s="5"/>
      <c r="C47" s="10">
        <f>SUM(C48,C52:C53)</f>
        <v>0</v>
      </c>
      <c r="D47" s="10">
        <f t="shared" ref="D47:G47" si="19">SUM(D48,D52:D53)</f>
        <v>0</v>
      </c>
      <c r="E47" s="10">
        <f t="shared" si="19"/>
        <v>0</v>
      </c>
      <c r="F47" s="10">
        <f t="shared" si="19"/>
        <v>0</v>
      </c>
      <c r="G47" s="10">
        <f t="shared" si="19"/>
        <v>0</v>
      </c>
    </row>
    <row r="48" spans="1:7" s="7" customFormat="1" ht="13.5" x14ac:dyDescent="0.3">
      <c r="A48" s="12" t="s">
        <v>13</v>
      </c>
      <c r="B48" s="5"/>
      <c r="C48" s="10">
        <f>C49</f>
        <v>0</v>
      </c>
      <c r="D48" s="10">
        <f t="shared" ref="D48:G48" si="20">D49</f>
        <v>0</v>
      </c>
      <c r="E48" s="10">
        <f t="shared" si="20"/>
        <v>0</v>
      </c>
      <c r="F48" s="10">
        <f t="shared" si="20"/>
        <v>0</v>
      </c>
      <c r="G48" s="10">
        <f t="shared" si="20"/>
        <v>0</v>
      </c>
    </row>
    <row r="49" spans="1:7" s="7" customFormat="1" ht="13.5" x14ac:dyDescent="0.3">
      <c r="A49" s="13" t="s">
        <v>14</v>
      </c>
      <c r="B49" s="5"/>
      <c r="C49" s="10">
        <f>SUM(C50:C51)</f>
        <v>0</v>
      </c>
      <c r="D49" s="10">
        <f t="shared" ref="D49:G49" si="21">SUM(D50:D51)</f>
        <v>0</v>
      </c>
      <c r="E49" s="10">
        <f t="shared" si="21"/>
        <v>0</v>
      </c>
      <c r="F49" s="10">
        <f t="shared" si="21"/>
        <v>0</v>
      </c>
      <c r="G49" s="10">
        <f t="shared" si="21"/>
        <v>0</v>
      </c>
    </row>
    <row r="50" spans="1:7" s="7" customFormat="1" ht="13.5" x14ac:dyDescent="0.3">
      <c r="A50" s="14" t="s">
        <v>15</v>
      </c>
      <c r="B50" s="27"/>
      <c r="C50" s="10">
        <f>$B50*C$44*12</f>
        <v>0</v>
      </c>
      <c r="D50" s="10">
        <f t="shared" ref="D50:G51" si="22">$B50*D$44*12</f>
        <v>0</v>
      </c>
      <c r="E50" s="10">
        <f t="shared" si="22"/>
        <v>0</v>
      </c>
      <c r="F50" s="10">
        <f t="shared" si="22"/>
        <v>0</v>
      </c>
      <c r="G50" s="10">
        <f t="shared" si="22"/>
        <v>0</v>
      </c>
    </row>
    <row r="51" spans="1:7" s="7" customFormat="1" ht="13.5" x14ac:dyDescent="0.3">
      <c r="A51" s="14" t="s">
        <v>16</v>
      </c>
      <c r="B51" s="27"/>
      <c r="C51" s="10">
        <f>$B51*C$44*12</f>
        <v>0</v>
      </c>
      <c r="D51" s="10">
        <f t="shared" si="22"/>
        <v>0</v>
      </c>
      <c r="E51" s="10">
        <f t="shared" si="22"/>
        <v>0</v>
      </c>
      <c r="F51" s="10">
        <f t="shared" si="22"/>
        <v>0</v>
      </c>
      <c r="G51" s="10">
        <f t="shared" si="22"/>
        <v>0</v>
      </c>
    </row>
    <row r="52" spans="1:7" s="7" customFormat="1" ht="13.5" x14ac:dyDescent="0.3">
      <c r="A52" s="12" t="s">
        <v>17</v>
      </c>
      <c r="B52" s="38"/>
      <c r="C52" s="10">
        <f>$B52</f>
        <v>0</v>
      </c>
      <c r="D52" s="10">
        <f t="shared" ref="D52:G52" si="23">$B52</f>
        <v>0</v>
      </c>
      <c r="E52" s="10">
        <f t="shared" si="23"/>
        <v>0</v>
      </c>
      <c r="F52" s="10">
        <f t="shared" si="23"/>
        <v>0</v>
      </c>
      <c r="G52" s="10">
        <f t="shared" si="23"/>
        <v>0</v>
      </c>
    </row>
    <row r="53" spans="1:7" s="7" customFormat="1" ht="13.5" x14ac:dyDescent="0.3">
      <c r="A53" s="12" t="s">
        <v>18</v>
      </c>
      <c r="B53" s="4"/>
      <c r="C53" s="10">
        <f>SUM(C54:C55)</f>
        <v>0</v>
      </c>
      <c r="D53" s="10">
        <f t="shared" ref="D53:G53" si="24">SUM(D54:D55)</f>
        <v>0</v>
      </c>
      <c r="E53" s="10">
        <f t="shared" si="24"/>
        <v>0</v>
      </c>
      <c r="F53" s="10">
        <f t="shared" si="24"/>
        <v>0</v>
      </c>
      <c r="G53" s="10">
        <f t="shared" si="24"/>
        <v>0</v>
      </c>
    </row>
    <row r="54" spans="1:7" s="7" customFormat="1" ht="13.5" x14ac:dyDescent="0.3">
      <c r="A54" s="13" t="s">
        <v>50</v>
      </c>
      <c r="B54" s="27"/>
      <c r="C54" s="10">
        <f>$B54*C$41</f>
        <v>0</v>
      </c>
      <c r="D54" s="10">
        <f t="shared" ref="D54:G54" si="25">$B54*D$41</f>
        <v>0</v>
      </c>
      <c r="E54" s="10">
        <f t="shared" si="25"/>
        <v>0</v>
      </c>
      <c r="F54" s="10">
        <f t="shared" si="25"/>
        <v>0</v>
      </c>
      <c r="G54" s="10">
        <f t="shared" si="25"/>
        <v>0</v>
      </c>
    </row>
    <row r="55" spans="1:7" s="7" customFormat="1" ht="13.5" x14ac:dyDescent="0.3">
      <c r="A55" s="13" t="s">
        <v>20</v>
      </c>
      <c r="B55" s="27"/>
      <c r="C55" s="10">
        <f>$B55*C$42</f>
        <v>0</v>
      </c>
      <c r="D55" s="10">
        <f t="shared" ref="D55:G55" si="26">$B55*D$42</f>
        <v>0</v>
      </c>
      <c r="E55" s="10">
        <f t="shared" si="26"/>
        <v>0</v>
      </c>
      <c r="F55" s="10">
        <f t="shared" si="26"/>
        <v>0</v>
      </c>
      <c r="G55" s="10">
        <f t="shared" si="26"/>
        <v>0</v>
      </c>
    </row>
    <row r="56" spans="1:7" s="7" customFormat="1" ht="13.5" x14ac:dyDescent="0.3">
      <c r="A56" s="9" t="s">
        <v>21</v>
      </c>
      <c r="B56" s="38"/>
      <c r="C56" s="10">
        <f>$B56*C$43</f>
        <v>0</v>
      </c>
      <c r="D56" s="10">
        <f t="shared" ref="D56:G56" si="27">$B56*D$43</f>
        <v>0</v>
      </c>
      <c r="E56" s="10">
        <f t="shared" si="27"/>
        <v>0</v>
      </c>
      <c r="F56" s="10">
        <f t="shared" si="27"/>
        <v>0</v>
      </c>
      <c r="G56" s="10">
        <f t="shared" si="27"/>
        <v>0</v>
      </c>
    </row>
    <row r="57" spans="1:7" s="7" customFormat="1" ht="13.5" x14ac:dyDescent="0.3">
      <c r="A57" s="9" t="s">
        <v>22</v>
      </c>
      <c r="B57" s="39"/>
      <c r="C57" s="10">
        <f>SUM(C58:C60)</f>
        <v>0</v>
      </c>
      <c r="D57" s="10">
        <f t="shared" ref="D57:G57" si="28">SUM(D58:D60)</f>
        <v>0</v>
      </c>
      <c r="E57" s="10">
        <f t="shared" si="28"/>
        <v>0</v>
      </c>
      <c r="F57" s="10">
        <f t="shared" si="28"/>
        <v>0</v>
      </c>
      <c r="G57" s="10">
        <f t="shared" si="28"/>
        <v>0</v>
      </c>
    </row>
    <row r="58" spans="1:7" s="7" customFormat="1" ht="13.5" x14ac:dyDescent="0.3">
      <c r="A58" s="12" t="s">
        <v>23</v>
      </c>
      <c r="B58" s="27"/>
      <c r="C58" s="10">
        <f>$B58*C$43</f>
        <v>0</v>
      </c>
      <c r="D58" s="10">
        <f t="shared" ref="D58:G61" si="29">$B58*D$43</f>
        <v>0</v>
      </c>
      <c r="E58" s="10">
        <f t="shared" si="29"/>
        <v>0</v>
      </c>
      <c r="F58" s="10">
        <f t="shared" si="29"/>
        <v>0</v>
      </c>
      <c r="G58" s="10">
        <f t="shared" si="29"/>
        <v>0</v>
      </c>
    </row>
    <row r="59" spans="1:7" s="7" customFormat="1" ht="13.5" x14ac:dyDescent="0.3">
      <c r="A59" s="12" t="s">
        <v>24</v>
      </c>
      <c r="B59" s="27"/>
      <c r="C59" s="10">
        <f>$B59*C$43</f>
        <v>0</v>
      </c>
      <c r="D59" s="10">
        <f t="shared" si="29"/>
        <v>0</v>
      </c>
      <c r="E59" s="10">
        <f t="shared" si="29"/>
        <v>0</v>
      </c>
      <c r="F59" s="10">
        <f t="shared" si="29"/>
        <v>0</v>
      </c>
      <c r="G59" s="10">
        <f t="shared" si="29"/>
        <v>0</v>
      </c>
    </row>
    <row r="60" spans="1:7" s="1" customFormat="1" ht="13.5" x14ac:dyDescent="0.3">
      <c r="A60" s="12" t="s">
        <v>25</v>
      </c>
      <c r="B60" s="27"/>
      <c r="C60" s="10">
        <f>$B60*C$43</f>
        <v>0</v>
      </c>
      <c r="D60" s="10">
        <f t="shared" si="29"/>
        <v>0</v>
      </c>
      <c r="E60" s="10">
        <f t="shared" si="29"/>
        <v>0</v>
      </c>
      <c r="F60" s="10">
        <f t="shared" si="29"/>
        <v>0</v>
      </c>
      <c r="G60" s="10">
        <f t="shared" si="29"/>
        <v>0</v>
      </c>
    </row>
    <row r="61" spans="1:7" s="7" customFormat="1" ht="13.5" x14ac:dyDescent="0.3">
      <c r="A61" s="9" t="s">
        <v>26</v>
      </c>
      <c r="B61" s="27"/>
      <c r="C61" s="10">
        <f>$B61*C$43</f>
        <v>0</v>
      </c>
      <c r="D61" s="10">
        <f t="shared" si="29"/>
        <v>0</v>
      </c>
      <c r="E61" s="10">
        <f t="shared" si="29"/>
        <v>0</v>
      </c>
      <c r="F61" s="10">
        <f t="shared" si="29"/>
        <v>0</v>
      </c>
      <c r="G61" s="10">
        <f t="shared" si="29"/>
        <v>0</v>
      </c>
    </row>
    <row r="62" spans="1:7" s="7" customFormat="1" ht="13.5" x14ac:dyDescent="0.3">
      <c r="A62" s="9" t="s">
        <v>27</v>
      </c>
      <c r="B62" s="27"/>
      <c r="C62" s="10">
        <f>$B62*C$45</f>
        <v>0</v>
      </c>
      <c r="D62" s="10">
        <f t="shared" ref="D62:G62" si="30">$B62*D$45</f>
        <v>0</v>
      </c>
      <c r="E62" s="10">
        <f t="shared" si="30"/>
        <v>0</v>
      </c>
      <c r="F62" s="10">
        <f t="shared" si="30"/>
        <v>0</v>
      </c>
      <c r="G62" s="10">
        <f t="shared" si="30"/>
        <v>0</v>
      </c>
    </row>
    <row r="63" spans="1:7" s="7" customFormat="1" ht="30" x14ac:dyDescent="0.3">
      <c r="A63" s="48" t="s">
        <v>28</v>
      </c>
      <c r="B63" s="50"/>
      <c r="C63" s="51">
        <f>SUM(C47,C56:C57,C61:C62)</f>
        <v>0</v>
      </c>
      <c r="D63" s="51">
        <f t="shared" ref="D63:G63" si="31">SUM(D47,D56:D57,D61:D62)</f>
        <v>0</v>
      </c>
      <c r="E63" s="51">
        <f t="shared" si="31"/>
        <v>0</v>
      </c>
      <c r="F63" s="51">
        <f t="shared" si="31"/>
        <v>0</v>
      </c>
      <c r="G63" s="51">
        <f t="shared" si="31"/>
        <v>0</v>
      </c>
    </row>
    <row r="64" spans="1:7" s="7" customFormat="1" x14ac:dyDescent="0.3">
      <c r="A64" s="49" t="s">
        <v>29</v>
      </c>
      <c r="B64" s="11"/>
      <c r="C64" s="16"/>
      <c r="D64" s="16"/>
      <c r="E64" s="16"/>
      <c r="F64" s="16"/>
      <c r="G64" s="16"/>
    </row>
    <row r="65" spans="1:7" s="7" customFormat="1" x14ac:dyDescent="0.3">
      <c r="A65" s="49" t="s">
        <v>30</v>
      </c>
      <c r="B65" s="50"/>
      <c r="C65" s="51">
        <f>+SUM(C52:C53,C56:C57,C61:C62)+C48*C64</f>
        <v>0</v>
      </c>
      <c r="D65" s="51">
        <f t="shared" ref="D65:G65" si="32">+SUM(D52:D53,D56:D57,D61:D62)+D48*D64</f>
        <v>0</v>
      </c>
      <c r="E65" s="51">
        <f t="shared" si="32"/>
        <v>0</v>
      </c>
      <c r="F65" s="51">
        <f t="shared" si="32"/>
        <v>0</v>
      </c>
      <c r="G65" s="51">
        <f t="shared" si="32"/>
        <v>0</v>
      </c>
    </row>
  </sheetData>
  <mergeCells count="2">
    <mergeCell ref="A5:G5"/>
    <mergeCell ref="A38:G38"/>
  </mergeCells>
  <conditionalFormatting sqref="C31:G31">
    <cfRule type="containsText" dxfId="25" priority="25" operator="containsText" text="ntitulé">
      <formula>NOT(ISERROR(SEARCH("ntitulé",C31)))</formula>
    </cfRule>
    <cfRule type="containsBlanks" dxfId="24" priority="26">
      <formula>LEN(TRIM(C31))=0</formula>
    </cfRule>
  </conditionalFormatting>
  <conditionalFormatting sqref="C31:G31">
    <cfRule type="containsText" dxfId="23" priority="23" operator="containsText" text="ntitulé">
      <formula>NOT(ISERROR(SEARCH("ntitulé",C31)))</formula>
    </cfRule>
    <cfRule type="containsBlanks" dxfId="22" priority="24">
      <formula>LEN(TRIM(C31))=0</formula>
    </cfRule>
  </conditionalFormatting>
  <conditionalFormatting sqref="C64:G64">
    <cfRule type="containsText" dxfId="21" priority="21" operator="containsText" text="ntitulé">
      <formula>NOT(ISERROR(SEARCH("ntitulé",C64)))</formula>
    </cfRule>
    <cfRule type="containsBlanks" dxfId="20" priority="22">
      <formula>LEN(TRIM(C64))=0</formula>
    </cfRule>
  </conditionalFormatting>
  <conditionalFormatting sqref="C64:G64">
    <cfRule type="containsText" dxfId="19" priority="19" operator="containsText" text="ntitulé">
      <formula>NOT(ISERROR(SEARCH("ntitulé",C64)))</formula>
    </cfRule>
    <cfRule type="containsBlanks" dxfId="18" priority="20">
      <formula>LEN(TRIM(C64))=0</formula>
    </cfRule>
  </conditionalFormatting>
  <conditionalFormatting sqref="B50:B51">
    <cfRule type="containsText" dxfId="17" priority="17" operator="containsText" text="ntitulé">
      <formula>NOT(ISERROR(SEARCH("ntitulé",B50)))</formula>
    </cfRule>
    <cfRule type="containsBlanks" dxfId="16" priority="18">
      <formula>LEN(TRIM(B50))=0</formula>
    </cfRule>
  </conditionalFormatting>
  <conditionalFormatting sqref="B52">
    <cfRule type="containsText" dxfId="15" priority="15" operator="containsText" text="ntitulé">
      <formula>NOT(ISERROR(SEARCH("ntitulé",B52)))</formula>
    </cfRule>
    <cfRule type="containsBlanks" dxfId="14" priority="16">
      <formula>LEN(TRIM(B52))=0</formula>
    </cfRule>
  </conditionalFormatting>
  <conditionalFormatting sqref="B54:B56">
    <cfRule type="containsText" dxfId="13" priority="13" operator="containsText" text="ntitulé">
      <formula>NOT(ISERROR(SEARCH("ntitulé",B54)))</formula>
    </cfRule>
    <cfRule type="containsBlanks" dxfId="12" priority="14">
      <formula>LEN(TRIM(B54))=0</formula>
    </cfRule>
  </conditionalFormatting>
  <conditionalFormatting sqref="B58:B62">
    <cfRule type="containsText" dxfId="11" priority="11" operator="containsText" text="ntitulé">
      <formula>NOT(ISERROR(SEARCH("ntitulé",B58)))</formula>
    </cfRule>
    <cfRule type="containsBlanks" dxfId="10" priority="12">
      <formula>LEN(TRIM(B58))=0</formula>
    </cfRule>
  </conditionalFormatting>
  <conditionalFormatting sqref="C33:G33">
    <cfRule type="containsText" dxfId="9" priority="9" operator="containsText" text="ntitulé">
      <formula>NOT(ISERROR(SEARCH("ntitulé",C33)))</formula>
    </cfRule>
    <cfRule type="containsBlanks" dxfId="8" priority="10">
      <formula>LEN(TRIM(C33))=0</formula>
    </cfRule>
  </conditionalFormatting>
  <conditionalFormatting sqref="B17:B19">
    <cfRule type="containsText" dxfId="7" priority="7" operator="containsText" text="ntitulé">
      <formula>NOT(ISERROR(SEARCH("ntitulé",B17)))</formula>
    </cfRule>
    <cfRule type="containsBlanks" dxfId="6" priority="8">
      <formula>LEN(TRIM(B17))=0</formula>
    </cfRule>
  </conditionalFormatting>
  <conditionalFormatting sqref="B21:B23">
    <cfRule type="containsText" dxfId="5" priority="5" operator="containsText" text="ntitulé">
      <formula>NOT(ISERROR(SEARCH("ntitulé",B21)))</formula>
    </cfRule>
    <cfRule type="containsBlanks" dxfId="4" priority="6">
      <formula>LEN(TRIM(B21))=0</formula>
    </cfRule>
  </conditionalFormatting>
  <conditionalFormatting sqref="B25:B29">
    <cfRule type="containsText" dxfId="3" priority="3" operator="containsText" text="ntitulé">
      <formula>NOT(ISERROR(SEARCH("ntitulé",B25)))</formula>
    </cfRule>
    <cfRule type="containsBlanks" dxfId="2" priority="4">
      <formula>LEN(TRIM(B25))=0</formula>
    </cfRule>
  </conditionalFormatting>
  <conditionalFormatting sqref="C8:G9">
    <cfRule type="containsText" dxfId="1" priority="1" operator="containsText" text="ntitulé">
      <formula>NOT(ISERROR(SEARCH("ntitulé",C8)))</formula>
    </cfRule>
    <cfRule type="containsBlanks" dxfId="0" priority="2">
      <formula>LEN(TRIM(C8))=0</formula>
    </cfRule>
  </conditionalFormatting>
  <pageMargins left="0.7" right="0.7" top="0.75" bottom="0.75" header="0.3" footer="0.3"/>
  <pageSetup paperSize="9" scale="75" orientation="landscape" verticalDpi="300" r:id="rId1"/>
  <rowBreaks count="1" manualBreakCount="1">
    <brk id="37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TAB 10.1 sans DC</vt:lpstr>
      <vt:lpstr>TAB 10.1 avec DC</vt:lpstr>
      <vt:lpstr>TAB 10.2 sans DC</vt:lpstr>
      <vt:lpstr>TAB 10.2 avec DC</vt:lpstr>
      <vt:lpstr>TAB 10.3 sans DC</vt:lpstr>
      <vt:lpstr>TAB 10.3 avec DC</vt:lpstr>
      <vt:lpstr>'TAB 10.1 avec DC'!Zone_d_impression</vt:lpstr>
      <vt:lpstr>'TAB 10.1 sans DC'!Zone_d_impression</vt:lpstr>
      <vt:lpstr>'TAB 10.2 avec DC'!Zone_d_impression</vt:lpstr>
      <vt:lpstr>'TAB 10.2 sans DC'!Zone_d_impression</vt:lpstr>
      <vt:lpstr>'TAB 10.3 avec DC'!Zone_d_impression</vt:lpstr>
      <vt:lpstr>'TAB 10.3 sans DC'!Zone_d_impression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PC-EBIH</dc:creator>
  <cp:lastModifiedBy>PC-EBIH</cp:lastModifiedBy>
  <dcterms:created xsi:type="dcterms:W3CDTF">2023-01-30T13:40:26Z</dcterms:created>
  <dcterms:modified xsi:type="dcterms:W3CDTF">2023-01-30T14:11:10Z</dcterms:modified>
</cp:coreProperties>
</file>