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10 Tarification\103ter. Régulation tarifaire 2018\1031ter. Propositions tarifaires\DECISIONS\2. GRD\REW\Tarifs\"/>
    </mc:Choice>
  </mc:AlternateContent>
  <bookViews>
    <workbookView xWindow="0" yWindow="0" windowWidth="28800" windowHeight="11010"/>
  </bookViews>
  <sheets>
    <sheet name="PRELEVEMENT" sheetId="1" r:id="rId1"/>
    <sheet name="INJECTION" sheetId="2" r:id="rId2"/>
  </sheets>
  <externalReferences>
    <externalReference r:id="rId3"/>
  </externalReferences>
  <definedNames>
    <definedName name="Print_Area" localSheetId="0">PRELEVEMENT!$A$2:$AE$71</definedName>
    <definedName name="_xlnm.Print_Area" localSheetId="1">INJECTION!$A$1:$O$72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2" l="1"/>
  <c r="K42" i="2" s="1"/>
  <c r="K41" i="2"/>
  <c r="I41" i="2"/>
  <c r="M41" i="2" s="1"/>
  <c r="I40" i="2"/>
  <c r="K40" i="2" s="1"/>
  <c r="M40" i="2" l="1"/>
  <c r="M42" i="2"/>
  <c r="AE57" i="1"/>
  <c r="S57" i="1"/>
  <c r="O57" i="1"/>
  <c r="X57" i="1"/>
  <c r="AE51" i="1"/>
  <c r="U51" i="1"/>
  <c r="O51" i="1"/>
  <c r="X51" i="1"/>
  <c r="AE48" i="1"/>
  <c r="S48" i="1"/>
  <c r="O48" i="1"/>
  <c r="N48" i="1"/>
  <c r="AE47" i="1"/>
  <c r="S47" i="1"/>
  <c r="O47" i="1"/>
  <c r="N47" i="1"/>
  <c r="X44" i="1"/>
  <c r="W44" i="1"/>
  <c r="S44" i="1"/>
  <c r="O44" i="1"/>
  <c r="N44" i="1"/>
  <c r="M44" i="1"/>
  <c r="AE42" i="1"/>
  <c r="X42" i="1"/>
  <c r="U42" i="1"/>
  <c r="S42" i="1"/>
  <c r="O42" i="1"/>
  <c r="N42" i="1"/>
  <c r="W42" i="1"/>
  <c r="AE40" i="1"/>
  <c r="X40" i="1"/>
  <c r="U40" i="1"/>
  <c r="S40" i="1"/>
  <c r="O40" i="1"/>
  <c r="N40" i="1"/>
  <c r="W40" i="1"/>
  <c r="AE44" i="1" l="1"/>
  <c r="P48" i="1"/>
  <c r="P51" i="1"/>
  <c r="V51" i="1"/>
  <c r="P57" i="1"/>
  <c r="V57" i="1"/>
  <c r="P40" i="1"/>
  <c r="V40" i="1"/>
  <c r="L41" i="1"/>
  <c r="P42" i="1"/>
  <c r="V42" i="1"/>
  <c r="P44" i="1"/>
  <c r="V44" i="1"/>
  <c r="M47" i="1"/>
  <c r="W47" i="1"/>
  <c r="M48" i="1"/>
  <c r="W48" i="1"/>
  <c r="M51" i="1"/>
  <c r="R51" i="1"/>
  <c r="W51" i="1"/>
  <c r="M57" i="1"/>
  <c r="W57" i="1"/>
  <c r="P47" i="1"/>
  <c r="V47" i="1"/>
  <c r="V48" i="1"/>
  <c r="M40" i="1"/>
  <c r="R40" i="1"/>
  <c r="M42" i="1"/>
  <c r="R42" i="1"/>
  <c r="X47" i="1"/>
  <c r="X48" i="1"/>
  <c r="N51" i="1"/>
  <c r="S51" i="1"/>
  <c r="N57" i="1"/>
  <c r="X41" i="1" l="1"/>
  <c r="N41" i="1"/>
  <c r="W41" i="1"/>
  <c r="R41" i="1"/>
  <c r="M41" i="1"/>
  <c r="U41" i="1"/>
  <c r="V41" i="1"/>
  <c r="P41" i="1"/>
  <c r="AE41" i="1"/>
  <c r="O41" i="1"/>
  <c r="S41" i="1"/>
  <c r="AE38" i="1" l="1"/>
  <c r="X38" i="1"/>
  <c r="P26" i="1"/>
  <c r="O26" i="1"/>
  <c r="N58" i="1"/>
  <c r="O27" i="1"/>
  <c r="P38" i="1"/>
  <c r="AE37" i="1"/>
  <c r="AE34" i="1"/>
  <c r="S37" i="1"/>
  <c r="S36" i="1"/>
  <c r="AE31" i="1"/>
  <c r="AE36" i="1"/>
  <c r="S38" i="1"/>
  <c r="S35" i="1"/>
  <c r="S58" i="1"/>
  <c r="AE35" i="1"/>
  <c r="V38" i="1"/>
  <c r="L20" i="1"/>
  <c r="P20" i="1" s="1"/>
  <c r="R20" i="1"/>
  <c r="V31" i="1" l="1"/>
  <c r="P19" i="1"/>
  <c r="X37" i="1"/>
  <c r="O38" i="1"/>
  <c r="N38" i="1"/>
  <c r="M58" i="1"/>
  <c r="AE58" i="1"/>
  <c r="P58" i="1"/>
  <c r="W58" i="1"/>
  <c r="U32" i="1"/>
  <c r="P27" i="1"/>
  <c r="M38" i="1"/>
  <c r="W38" i="1"/>
  <c r="X58" i="1"/>
  <c r="O58" i="1"/>
  <c r="V58" i="1"/>
  <c r="V32" i="1" l="1"/>
  <c r="AE32" i="1"/>
</calcChain>
</file>

<file path=xl/sharedStrings.xml><?xml version="1.0" encoding="utf-8"?>
<sst xmlns="http://schemas.openxmlformats.org/spreadsheetml/2006/main" count="328" uniqueCount="139">
  <si>
    <t xml:space="preserve">TARIFS DE DISTRIBUTION DU GESTIONNAIRE DE RESEAU DE DISTRIBUTION  -  </t>
  </si>
  <si>
    <t>-   PRELEVEMENT - ANNEE 2017</t>
  </si>
  <si>
    <t>TRANS MT</t>
  </si>
  <si>
    <t>26-1 kV</t>
  </si>
  <si>
    <t>TRANS-BT</t>
  </si>
  <si>
    <t>BT</t>
  </si>
  <si>
    <t>NOM DE CHAMP</t>
  </si>
  <si>
    <t xml:space="preserve">Code de </t>
  </si>
  <si>
    <t>TVA</t>
  </si>
  <si>
    <t>Type alimentation</t>
  </si>
  <si>
    <t xml:space="preserve">Alimentation principale        </t>
  </si>
  <si>
    <t xml:space="preserve">Alimentation secours             </t>
  </si>
  <si>
    <t xml:space="preserve">Alimentation principale          </t>
  </si>
  <si>
    <t xml:space="preserve">Alimentation secours            </t>
  </si>
  <si>
    <t xml:space="preserve">Alimentation principale           </t>
  </si>
  <si>
    <t>Echange entre GRD</t>
  </si>
  <si>
    <t>Avec mesure de pointe</t>
  </si>
  <si>
    <t>Sans mesure de pointe</t>
  </si>
  <si>
    <t>Message Ediel</t>
  </si>
  <si>
    <t>globalisation</t>
  </si>
  <si>
    <t>Code tarif</t>
  </si>
  <si>
    <t>T11</t>
  </si>
  <si>
    <t>T12</t>
  </si>
  <si>
    <t>T13</t>
  </si>
  <si>
    <t>T16</t>
  </si>
  <si>
    <t>T03</t>
  </si>
  <si>
    <t>T01</t>
  </si>
  <si>
    <t>T17</t>
  </si>
  <si>
    <t>T07</t>
  </si>
  <si>
    <t>T14</t>
  </si>
  <si>
    <t>T15</t>
  </si>
  <si>
    <t>T04</t>
  </si>
  <si>
    <t>T05</t>
  </si>
  <si>
    <t>T02</t>
  </si>
  <si>
    <t>Type de connection</t>
  </si>
  <si>
    <t>&gt; 56 kVA</t>
  </si>
  <si>
    <t>&lt; 56 kVA</t>
  </si>
  <si>
    <t>1.</t>
  </si>
  <si>
    <t>Tarif d'utilisation du réseau</t>
  </si>
  <si>
    <t>1.1</t>
  </si>
  <si>
    <t>Tarif pour les puissances souscrites et complémentaires</t>
  </si>
  <si>
    <t>1.1.1.</t>
  </si>
  <si>
    <t>Trans MT / 26 - kV / Trans BT</t>
  </si>
  <si>
    <t>[X * E1] EUR / kW</t>
  </si>
  <si>
    <r>
      <t xml:space="preserve">+ Y EUR / kWh </t>
    </r>
    <r>
      <rPr>
        <b/>
        <vertAlign val="subscript"/>
        <sz val="8"/>
        <rFont val="Arial"/>
        <family val="2"/>
      </rPr>
      <t>HP</t>
    </r>
  </si>
  <si>
    <r>
      <t xml:space="preserve">+ Z EUR / kWh </t>
    </r>
    <r>
      <rPr>
        <b/>
        <vertAlign val="subscript"/>
        <sz val="8"/>
        <rFont val="Arial"/>
        <family val="2"/>
      </rPr>
      <t>HC</t>
    </r>
  </si>
  <si>
    <t>avec :</t>
  </si>
  <si>
    <t>X =</t>
  </si>
  <si>
    <t>EUR/kW/an</t>
  </si>
  <si>
    <t>D_POWER</t>
  </si>
  <si>
    <t>E210</t>
  </si>
  <si>
    <t>X/12 =</t>
  </si>
  <si>
    <t>EUR/kW/mois</t>
  </si>
  <si>
    <t xml:space="preserve">E1 = </t>
  </si>
  <si>
    <t>CTE_B+[CTE_C/CTE_D]</t>
  </si>
  <si>
    <t>CTE_B</t>
  </si>
  <si>
    <t>CTE_C</t>
  </si>
  <si>
    <t>CTE_D</t>
  </si>
  <si>
    <t>Y   [Heures pleines] =</t>
  </si>
  <si>
    <t>EUR/kWh</t>
  </si>
  <si>
    <t>D_DAY_CONSUMPTION</t>
  </si>
  <si>
    <t>Z [Heures creuses] =</t>
  </si>
  <si>
    <t>D_NIGHT_CONSUMPTION</t>
  </si>
  <si>
    <t>somme max terme en X et terme en Y</t>
  </si>
  <si>
    <t>D_MAX_PRICE_CONSUMPTION</t>
  </si>
  <si>
    <t>1.1.2.</t>
  </si>
  <si>
    <t>BT &gt; 56kVA, avec mesure de pointe</t>
  </si>
  <si>
    <t>X  EUR/kW</t>
  </si>
  <si>
    <r>
      <t xml:space="preserve">avec  </t>
    </r>
    <r>
      <rPr>
        <u/>
        <sz val="8"/>
        <rFont val="Arial"/>
        <family val="2"/>
      </rPr>
      <t>X</t>
    </r>
    <r>
      <rPr>
        <sz val="8"/>
        <rFont val="Arial"/>
        <family val="2"/>
      </rPr>
      <t xml:space="preserve"> =</t>
    </r>
  </si>
  <si>
    <t>1.1.3.</t>
  </si>
  <si>
    <t>BT &gt; 56kVA, sans mesure de pointe / BT &lt; 56kVA</t>
  </si>
  <si>
    <t>Simple tarif EUR / kWh</t>
  </si>
  <si>
    <t>D_DAY_CONSUMPTION_ST</t>
  </si>
  <si>
    <t>Double tarif Heures Pleines EUR / kWh</t>
  </si>
  <si>
    <t>D_DAY_CONSUMPTION_DT</t>
  </si>
  <si>
    <t>Double tarif Heures Creuses EUR / kWh</t>
  </si>
  <si>
    <t>exclusif nuit EUR / kWh</t>
  </si>
  <si>
    <t>D_EXCL_NIGHT_CONSUMPTION</t>
  </si>
  <si>
    <t>1.2.</t>
  </si>
  <si>
    <t>Tarif pour la gestion du système</t>
  </si>
  <si>
    <t>D_SYSTEM_MGMT</t>
  </si>
  <si>
    <t>E230</t>
  </si>
  <si>
    <t>1.3.</t>
  </si>
  <si>
    <t>Tarif pour l'activité de mesure et de comptage</t>
  </si>
  <si>
    <t>Compteur AMR</t>
  </si>
  <si>
    <t>EUR/an</t>
  </si>
  <si>
    <t>D_METERREADING</t>
  </si>
  <si>
    <t>E240</t>
  </si>
  <si>
    <t>Compteur MMR</t>
  </si>
  <si>
    <t>Compteur avec relevé annuel</t>
  </si>
  <si>
    <t>2.</t>
  </si>
  <si>
    <t>Tarif des obligations de service publique</t>
  </si>
  <si>
    <t>PUBLIC_SERVICE_MISSIONS</t>
  </si>
  <si>
    <t>E215</t>
  </si>
  <si>
    <t>3.</t>
  </si>
  <si>
    <t>Tarif pour services auxiliaires</t>
  </si>
  <si>
    <t>3.1.</t>
  </si>
  <si>
    <t>Tarif pour la compensation des pertes en réseaux</t>
  </si>
  <si>
    <t xml:space="preserve"> Heures Pleines EUR/kWh</t>
  </si>
  <si>
    <t>D_NETLOSSES</t>
  </si>
  <si>
    <t>E320</t>
  </si>
  <si>
    <t xml:space="preserve"> Heures Creuses EUR/kWh</t>
  </si>
  <si>
    <t>3.2.</t>
  </si>
  <si>
    <t>Tarif pour le réglage de la tension et de l'energie réactive</t>
  </si>
  <si>
    <t>Droit à un prélèvement forfaitaire d'energie réactive</t>
  </si>
  <si>
    <t>%</t>
  </si>
  <si>
    <t>FACTOR_REACTIVE</t>
  </si>
  <si>
    <t>Tarif pour dépassement du prélèvement forfaitaire</t>
  </si>
  <si>
    <t>EUR/kVarh</t>
  </si>
  <si>
    <t>D_REACTIVE</t>
  </si>
  <si>
    <t>E310</t>
  </si>
  <si>
    <t>3.3.</t>
  </si>
  <si>
    <t>Tarif pour le non-respect d'un programme accepté</t>
  </si>
  <si>
    <t>Pas d'application</t>
  </si>
  <si>
    <t>4.</t>
  </si>
  <si>
    <t>Surcharges</t>
  </si>
  <si>
    <t>Charges des pensions complémentaires non capitalisées</t>
  </si>
  <si>
    <t>D_PENSION</t>
  </si>
  <si>
    <t>E840</t>
  </si>
  <si>
    <t>4.2.</t>
  </si>
  <si>
    <t>Redevances de voirie</t>
  </si>
  <si>
    <t>D_TAXES DE VOIRIE</t>
  </si>
  <si>
    <t>E891</t>
  </si>
  <si>
    <t>4.3.</t>
  </si>
  <si>
    <t>Impôts sur les revenus</t>
  </si>
  <si>
    <t>D_REVENUE_TAXES</t>
  </si>
  <si>
    <t>E850</t>
  </si>
  <si>
    <t>4.4.</t>
  </si>
  <si>
    <t>Autres Impôts, surcharges, contributions, rétributions et prélèvement locaux, provinciaux,</t>
  </si>
  <si>
    <t>régionaux ou fédéraux restant dus par le gestionaire du réseau de distribution concerné</t>
  </si>
  <si>
    <t/>
  </si>
  <si>
    <t>INFORMATIONS COMPLEMENTAIRES</t>
  </si>
  <si>
    <t>ELECTRICITE</t>
  </si>
  <si>
    <t>REW</t>
  </si>
  <si>
    <t xml:space="preserve">- PRELEVEMENT </t>
  </si>
  <si>
    <t>-</t>
  </si>
  <si>
    <t>-   INJECTION - ANNEE 2018</t>
  </si>
  <si>
    <t>Période de validité : Du 01.01.2018 au 31.12.2018</t>
  </si>
  <si>
    <t>ANNEE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</si>
</sst>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0000"/>
    <numFmt numFmtId="165" formatCode="0.0000000"/>
    <numFmt numFmtId="166" formatCode="#,##0.0000000"/>
    <numFmt numFmtId="167" formatCode="#,##0.0000"/>
    <numFmt numFmtId="168" formatCode="0.0%"/>
    <numFmt numFmtId="169" formatCode="0.000000"/>
    <numFmt numFmtId="170" formatCode="0.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8"/>
      <color indexed="12"/>
      <name val="Arial"/>
      <family val="2"/>
    </font>
    <font>
      <b/>
      <sz val="8"/>
      <color indexed="8"/>
      <name val="Arial"/>
      <family val="2"/>
    </font>
    <font>
      <b/>
      <vertAlign val="subscript"/>
      <sz val="8"/>
      <name val="Arial"/>
      <family val="2"/>
    </font>
    <font>
      <u/>
      <sz val="8"/>
      <name val="Arial"/>
      <family val="2"/>
    </font>
    <font>
      <b/>
      <sz val="8"/>
      <color indexed="12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u/>
      <sz val="8"/>
      <color indexed="12"/>
      <name val="Arial"/>
      <family val="2"/>
    </font>
    <font>
      <sz val="8"/>
      <color theme="0"/>
      <name val="Arial"/>
      <family val="2"/>
    </font>
    <font>
      <b/>
      <i/>
      <sz val="8"/>
      <name val="Arial"/>
      <family val="2"/>
    </font>
    <font>
      <i/>
      <sz val="8"/>
      <color indexed="12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311">
    <xf numFmtId="0" fontId="0" fillId="0" borderId="0" xfId="0"/>
    <xf numFmtId="0" fontId="4" fillId="0" borderId="0" xfId="3" applyFont="1" applyFill="1"/>
    <xf numFmtId="0" fontId="6" fillId="0" borderId="0" xfId="3" applyFont="1" applyFill="1"/>
    <xf numFmtId="0" fontId="2" fillId="0" borderId="0" xfId="3" applyFill="1"/>
    <xf numFmtId="0" fontId="2" fillId="0" borderId="0" xfId="3" applyFill="1" applyAlignment="1">
      <alignment horizontal="right"/>
    </xf>
    <xf numFmtId="0" fontId="2" fillId="0" borderId="0" xfId="3" applyFill="1" applyAlignment="1">
      <alignment horizontal="center"/>
    </xf>
    <xf numFmtId="0" fontId="7" fillId="0" borderId="0" xfId="3" applyFont="1" applyFill="1"/>
    <xf numFmtId="0" fontId="3" fillId="2" borderId="0" xfId="2" applyFont="1" applyFill="1" applyProtection="1">
      <protection hidden="1"/>
    </xf>
    <xf numFmtId="0" fontId="4" fillId="2" borderId="0" xfId="3" applyFont="1" applyFill="1" applyAlignment="1">
      <alignment horizontal="center"/>
    </xf>
    <xf numFmtId="0" fontId="3" fillId="2" borderId="0" xfId="2" quotePrefix="1" applyFont="1" applyFill="1" applyAlignment="1" applyProtection="1">
      <alignment horizontal="right"/>
      <protection hidden="1"/>
    </xf>
    <xf numFmtId="0" fontId="4" fillId="2" borderId="0" xfId="3" applyFont="1" applyFill="1"/>
    <xf numFmtId="0" fontId="5" fillId="2" borderId="0" xfId="2" applyFont="1" applyFill="1" applyProtection="1">
      <protection hidden="1"/>
    </xf>
    <xf numFmtId="0" fontId="6" fillId="2" borderId="0" xfId="3" applyFont="1" applyFill="1"/>
    <xf numFmtId="0" fontId="5" fillId="2" borderId="0" xfId="3" applyFont="1" applyFill="1"/>
    <xf numFmtId="0" fontId="6" fillId="2" borderId="0" xfId="0" applyFont="1" applyFill="1"/>
    <xf numFmtId="0" fontId="6" fillId="2" borderId="0" xfId="3" applyFont="1" applyFill="1" applyAlignment="1">
      <alignment horizontal="center"/>
    </xf>
    <xf numFmtId="0" fontId="9" fillId="2" borderId="0" xfId="2" applyFont="1" applyFill="1" applyProtection="1">
      <protection hidden="1"/>
    </xf>
    <xf numFmtId="0" fontId="2" fillId="2" borderId="0" xfId="3" applyFont="1" applyFill="1"/>
    <xf numFmtId="0" fontId="3" fillId="0" borderId="0" xfId="3" applyFont="1" applyFill="1" applyBorder="1"/>
    <xf numFmtId="0" fontId="2" fillId="0" borderId="0" xfId="3" applyFont="1" applyFill="1"/>
    <xf numFmtId="0" fontId="10" fillId="0" borderId="1" xfId="3" applyFont="1" applyFill="1" applyBorder="1"/>
    <xf numFmtId="0" fontId="10" fillId="0" borderId="2" xfId="3" applyFont="1" applyFill="1" applyBorder="1"/>
    <xf numFmtId="0" fontId="10" fillId="0" borderId="3" xfId="3" applyFont="1" applyFill="1" applyBorder="1" applyAlignment="1">
      <alignment horizontal="right"/>
    </xf>
    <xf numFmtId="0" fontId="11" fillId="0" borderId="3" xfId="3" applyFont="1" applyFill="1" applyBorder="1" applyAlignment="1">
      <alignment horizontal="center"/>
    </xf>
    <xf numFmtId="0" fontId="10" fillId="0" borderId="4" xfId="3" applyFont="1" applyFill="1" applyBorder="1"/>
    <xf numFmtId="0" fontId="10" fillId="0" borderId="0" xfId="3" applyFont="1" applyFill="1"/>
    <xf numFmtId="0" fontId="12" fillId="0" borderId="5" xfId="3" applyFont="1" applyFill="1" applyBorder="1"/>
    <xf numFmtId="0" fontId="5" fillId="0" borderId="0" xfId="3" applyFont="1" applyFill="1" applyBorder="1"/>
    <xf numFmtId="0" fontId="5" fillId="0" borderId="6" xfId="3" applyFont="1" applyFill="1" applyBorder="1" applyAlignment="1">
      <alignment horizontal="right"/>
    </xf>
    <xf numFmtId="0" fontId="5" fillId="0" borderId="6" xfId="3" applyFont="1" applyFill="1" applyBorder="1" applyAlignment="1">
      <alignment horizontal="center"/>
    </xf>
    <xf numFmtId="0" fontId="5" fillId="0" borderId="7" xfId="3" applyFont="1" applyFill="1" applyBorder="1"/>
    <xf numFmtId="0" fontId="5" fillId="0" borderId="0" xfId="3" applyFont="1" applyFill="1"/>
    <xf numFmtId="0" fontId="5" fillId="0" borderId="8" xfId="3" applyFont="1" applyFill="1" applyBorder="1"/>
    <xf numFmtId="0" fontId="5" fillId="0" borderId="9" xfId="3" applyFont="1" applyFill="1" applyBorder="1"/>
    <xf numFmtId="0" fontId="5" fillId="0" borderId="5" xfId="3" quotePrefix="1" applyFont="1" applyFill="1" applyBorder="1" applyAlignment="1">
      <alignment horizontal="center"/>
    </xf>
    <xf numFmtId="0" fontId="5" fillId="0" borderId="6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/>
    </xf>
    <xf numFmtId="0" fontId="6" fillId="0" borderId="0" xfId="3" applyFont="1" applyFill="1" applyAlignment="1">
      <alignment horizontal="right" vertical="center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0" xfId="3" applyFont="1" applyFill="1" applyAlignment="1">
      <alignment vertical="center"/>
    </xf>
    <xf numFmtId="0" fontId="5" fillId="0" borderId="12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9" xfId="3" applyFont="1" applyFill="1" applyBorder="1" applyAlignment="1">
      <alignment horizontal="center" vertical="center" wrapText="1"/>
    </xf>
    <xf numFmtId="0" fontId="5" fillId="0" borderId="20" xfId="3" applyFont="1" applyFill="1" applyBorder="1" applyAlignment="1">
      <alignment horizontal="center" vertical="center"/>
    </xf>
    <xf numFmtId="0" fontId="5" fillId="0" borderId="11" xfId="3" applyFont="1" applyFill="1" applyBorder="1" applyAlignment="1">
      <alignment horizontal="center" vertical="center"/>
    </xf>
    <xf numFmtId="0" fontId="5" fillId="0" borderId="21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center" vertical="center"/>
    </xf>
    <xf numFmtId="0" fontId="5" fillId="0" borderId="12" xfId="3" quotePrefix="1" applyFont="1" applyFill="1" applyBorder="1" applyAlignment="1">
      <alignment horizontal="center" vertical="center"/>
    </xf>
    <xf numFmtId="0" fontId="5" fillId="0" borderId="21" xfId="3" applyFont="1" applyFill="1" applyBorder="1" applyAlignment="1">
      <alignment horizontal="center" vertical="center"/>
    </xf>
    <xf numFmtId="0" fontId="5" fillId="0" borderId="22" xfId="3" quotePrefix="1" applyFont="1" applyFill="1" applyBorder="1" applyAlignment="1">
      <alignment horizontal="center" vertical="center"/>
    </xf>
    <xf numFmtId="0" fontId="5" fillId="0" borderId="23" xfId="3" quotePrefix="1" applyFont="1" applyFill="1" applyBorder="1" applyAlignment="1">
      <alignment horizontal="center" vertical="center"/>
    </xf>
    <xf numFmtId="0" fontId="12" fillId="0" borderId="8" xfId="3" applyFont="1" applyFill="1" applyBorder="1"/>
    <xf numFmtId="0" fontId="5" fillId="0" borderId="24" xfId="3" applyFont="1" applyFill="1" applyBorder="1"/>
    <xf numFmtId="0" fontId="5" fillId="0" borderId="9" xfId="3" applyFont="1" applyFill="1" applyBorder="1" applyAlignment="1">
      <alignment horizontal="right"/>
    </xf>
    <xf numFmtId="0" fontId="5" fillId="0" borderId="9" xfId="3" applyFont="1" applyFill="1" applyBorder="1" applyAlignment="1">
      <alignment horizontal="center" vertical="center" wrapText="1"/>
    </xf>
    <xf numFmtId="0" fontId="5" fillId="0" borderId="25" xfId="3" applyFont="1" applyFill="1" applyBorder="1" applyAlignment="1">
      <alignment horizontal="center" vertical="center"/>
    </xf>
    <xf numFmtId="9" fontId="5" fillId="0" borderId="14" xfId="1" applyFont="1" applyFill="1" applyBorder="1" applyAlignment="1">
      <alignment horizontal="center" vertical="center" wrapText="1"/>
    </xf>
    <xf numFmtId="9" fontId="5" fillId="0" borderId="19" xfId="1" quotePrefix="1" applyFont="1" applyFill="1" applyBorder="1" applyAlignment="1">
      <alignment horizontal="center" vertical="center"/>
    </xf>
    <xf numFmtId="0" fontId="13" fillId="0" borderId="26" xfId="3" applyFont="1" applyFill="1" applyBorder="1"/>
    <xf numFmtId="0" fontId="5" fillId="0" borderId="27" xfId="3" applyFont="1" applyFill="1" applyBorder="1"/>
    <xf numFmtId="0" fontId="5" fillId="0" borderId="28" xfId="3" applyFont="1" applyFill="1" applyBorder="1" applyAlignment="1">
      <alignment horizontal="right"/>
    </xf>
    <xf numFmtId="0" fontId="5" fillId="0" borderId="28" xfId="3" applyFont="1" applyFill="1" applyBorder="1" applyAlignment="1">
      <alignment horizontal="center"/>
    </xf>
    <xf numFmtId="0" fontId="5" fillId="0" borderId="29" xfId="3" applyFont="1" applyFill="1" applyBorder="1" applyAlignment="1">
      <alignment horizontal="center"/>
    </xf>
    <xf numFmtId="0" fontId="5" fillId="0" borderId="0" xfId="3" applyFont="1" applyFill="1" applyAlignment="1"/>
    <xf numFmtId="0" fontId="5" fillId="0" borderId="26" xfId="3" applyFont="1" applyFill="1" applyBorder="1" applyAlignment="1">
      <alignment horizontal="center"/>
    </xf>
    <xf numFmtId="0" fontId="5" fillId="0" borderId="30" xfId="3" applyFont="1" applyFill="1" applyBorder="1" applyAlignment="1">
      <alignment horizontal="center"/>
    </xf>
    <xf numFmtId="0" fontId="5" fillId="0" borderId="31" xfId="3" applyFont="1" applyFill="1" applyBorder="1" applyAlignment="1">
      <alignment horizontal="center"/>
    </xf>
    <xf numFmtId="0" fontId="5" fillId="0" borderId="32" xfId="3" applyFont="1" applyFill="1" applyBorder="1" applyAlignment="1">
      <alignment horizontal="center"/>
    </xf>
    <xf numFmtId="0" fontId="5" fillId="0" borderId="33" xfId="3" applyFont="1" applyFill="1" applyBorder="1" applyAlignment="1">
      <alignment horizontal="center"/>
    </xf>
    <xf numFmtId="0" fontId="5" fillId="0" borderId="34" xfId="3" applyFont="1" applyFill="1" applyBorder="1" applyAlignment="1">
      <alignment horizontal="center"/>
    </xf>
    <xf numFmtId="0" fontId="5" fillId="0" borderId="35" xfId="3" applyFont="1" applyFill="1" applyBorder="1" applyAlignment="1">
      <alignment horizontal="center"/>
    </xf>
    <xf numFmtId="0" fontId="5" fillId="0" borderId="36" xfId="3" applyFont="1" applyFill="1" applyBorder="1" applyAlignment="1">
      <alignment horizontal="center"/>
    </xf>
    <xf numFmtId="0" fontId="5" fillId="0" borderId="37" xfId="3" applyFont="1" applyFill="1" applyBorder="1" applyAlignment="1">
      <alignment horizontal="center"/>
    </xf>
    <xf numFmtId="0" fontId="5" fillId="0" borderId="38" xfId="3" applyFont="1" applyFill="1" applyBorder="1" applyAlignment="1">
      <alignment horizontal="center"/>
    </xf>
    <xf numFmtId="0" fontId="14" fillId="0" borderId="39" xfId="3" applyFont="1" applyFill="1" applyBorder="1"/>
    <xf numFmtId="0" fontId="14" fillId="0" borderId="40" xfId="3" applyFont="1" applyFill="1" applyBorder="1"/>
    <xf numFmtId="0" fontId="12" fillId="0" borderId="40" xfId="3" applyFont="1" applyFill="1" applyBorder="1"/>
    <xf numFmtId="0" fontId="12" fillId="0" borderId="41" xfId="3" applyFont="1" applyFill="1" applyBorder="1" applyAlignment="1">
      <alignment horizontal="right"/>
    </xf>
    <xf numFmtId="0" fontId="15" fillId="0" borderId="41" xfId="3" applyFont="1" applyFill="1" applyBorder="1" applyAlignment="1">
      <alignment horizontal="center"/>
    </xf>
    <xf numFmtId="0" fontId="6" fillId="0" borderId="42" xfId="3" applyFont="1" applyFill="1" applyBorder="1" applyAlignment="1">
      <alignment horizontal="center"/>
    </xf>
    <xf numFmtId="0" fontId="6" fillId="0" borderId="0" xfId="3" applyFont="1" applyFill="1" applyAlignment="1"/>
    <xf numFmtId="0" fontId="6" fillId="0" borderId="39" xfId="3" applyFont="1" applyFill="1" applyBorder="1" applyAlignment="1"/>
    <xf numFmtId="0" fontId="6" fillId="0" borderId="43" xfId="3" applyFont="1" applyFill="1" applyBorder="1" applyAlignment="1"/>
    <xf numFmtId="0" fontId="6" fillId="0" borderId="44" xfId="3" applyFont="1" applyFill="1" applyBorder="1" applyAlignment="1"/>
    <xf numFmtId="0" fontId="6" fillId="0" borderId="45" xfId="3" applyFont="1" applyFill="1" applyBorder="1" applyAlignment="1"/>
    <xf numFmtId="0" fontId="6" fillId="0" borderId="46" xfId="3" applyFont="1" applyFill="1" applyBorder="1" applyAlignment="1"/>
    <xf numFmtId="0" fontId="6" fillId="0" borderId="41" xfId="3" applyFont="1" applyFill="1" applyBorder="1" applyAlignment="1"/>
    <xf numFmtId="0" fontId="6" fillId="0" borderId="47" xfId="3" applyFont="1" applyFill="1" applyBorder="1" applyAlignment="1"/>
    <xf numFmtId="0" fontId="6" fillId="0" borderId="48" xfId="3" applyFont="1" applyFill="1" applyBorder="1" applyAlignment="1"/>
    <xf numFmtId="0" fontId="6" fillId="0" borderId="49" xfId="3" applyFont="1" applyFill="1" applyBorder="1" applyAlignment="1"/>
    <xf numFmtId="0" fontId="6" fillId="0" borderId="50" xfId="3" applyFont="1" applyFill="1" applyBorder="1" applyAlignment="1"/>
    <xf numFmtId="0" fontId="6" fillId="0" borderId="39" xfId="3" applyFont="1" applyFill="1" applyBorder="1"/>
    <xf numFmtId="0" fontId="6" fillId="0" borderId="40" xfId="3" applyFont="1" applyFill="1" applyBorder="1"/>
    <xf numFmtId="164" fontId="16" fillId="0" borderId="51" xfId="3" applyNumberFormat="1" applyFont="1" applyFill="1" applyBorder="1"/>
    <xf numFmtId="0" fontId="6" fillId="0" borderId="41" xfId="3" applyFont="1" applyFill="1" applyBorder="1" applyAlignment="1">
      <alignment horizontal="right"/>
    </xf>
    <xf numFmtId="164" fontId="5" fillId="0" borderId="40" xfId="3" quotePrefix="1" applyNumberFormat="1" applyFont="1" applyFill="1" applyBorder="1"/>
    <xf numFmtId="164" fontId="18" fillId="0" borderId="40" xfId="3" applyNumberFormat="1" applyFont="1" applyFill="1" applyBorder="1"/>
    <xf numFmtId="9" fontId="5" fillId="0" borderId="41" xfId="4" applyNumberFormat="1" applyFont="1" applyFill="1" applyBorder="1" applyAlignment="1">
      <alignment horizontal="center"/>
    </xf>
    <xf numFmtId="9" fontId="15" fillId="0" borderId="41" xfId="4" applyNumberFormat="1" applyFont="1" applyFill="1" applyBorder="1" applyAlignment="1">
      <alignment horizontal="center"/>
    </xf>
    <xf numFmtId="0" fontId="6" fillId="0" borderId="0" xfId="3" applyNumberFormat="1" applyFont="1" applyFill="1" applyAlignment="1">
      <alignment horizontal="left"/>
    </xf>
    <xf numFmtId="165" fontId="6" fillId="0" borderId="39" xfId="3" applyNumberFormat="1" applyFont="1" applyFill="1" applyBorder="1" applyAlignment="1">
      <alignment horizontal="right"/>
    </xf>
    <xf numFmtId="165" fontId="6" fillId="0" borderId="43" xfId="3" applyNumberFormat="1" applyFont="1" applyFill="1" applyBorder="1" applyAlignment="1">
      <alignment horizontal="right"/>
    </xf>
    <xf numFmtId="4" fontId="6" fillId="0" borderId="44" xfId="3" applyNumberFormat="1" applyFont="1" applyFill="1" applyBorder="1" applyAlignment="1">
      <alignment horizontal="right"/>
    </xf>
    <xf numFmtId="164" fontId="6" fillId="0" borderId="45" xfId="3" applyNumberFormat="1" applyFont="1" applyFill="1" applyBorder="1" applyAlignment="1">
      <alignment horizontal="right"/>
    </xf>
    <xf numFmtId="164" fontId="6" fillId="0" borderId="46" xfId="3" applyNumberFormat="1" applyFont="1" applyFill="1" applyBorder="1" applyAlignment="1"/>
    <xf numFmtId="4" fontId="6" fillId="0" borderId="41" xfId="3" applyNumberFormat="1" applyFont="1" applyFill="1" applyBorder="1" applyAlignment="1">
      <alignment horizontal="right"/>
    </xf>
    <xf numFmtId="4" fontId="6" fillId="0" borderId="47" xfId="3" applyNumberFormat="1" applyFont="1" applyFill="1" applyBorder="1" applyAlignment="1">
      <alignment horizontal="right"/>
    </xf>
    <xf numFmtId="164" fontId="6" fillId="0" borderId="41" xfId="3" applyNumberFormat="1" applyFont="1" applyFill="1" applyBorder="1" applyAlignment="1">
      <alignment horizontal="right"/>
    </xf>
    <xf numFmtId="164" fontId="15" fillId="0" borderId="44" xfId="3" applyNumberFormat="1" applyFont="1" applyFill="1" applyBorder="1" applyAlignment="1">
      <alignment horizontal="right"/>
    </xf>
    <xf numFmtId="164" fontId="6" fillId="0" borderId="46" xfId="3" applyNumberFormat="1" applyFont="1" applyFill="1" applyBorder="1" applyAlignment="1">
      <alignment horizontal="right"/>
    </xf>
    <xf numFmtId="164" fontId="6" fillId="0" borderId="48" xfId="3" applyNumberFormat="1" applyFont="1" applyFill="1" applyBorder="1" applyAlignment="1">
      <alignment horizontal="right"/>
    </xf>
    <xf numFmtId="164" fontId="6" fillId="0" borderId="49" xfId="3" applyNumberFormat="1" applyFont="1" applyFill="1" applyBorder="1" applyAlignment="1">
      <alignment horizontal="right"/>
    </xf>
    <xf numFmtId="164" fontId="6" fillId="0" borderId="50" xfId="3" applyNumberFormat="1" applyFont="1" applyFill="1" applyBorder="1" applyAlignment="1">
      <alignment horizontal="right"/>
    </xf>
    <xf numFmtId="164" fontId="6" fillId="0" borderId="40" xfId="3" applyNumberFormat="1" applyFont="1" applyFill="1" applyBorder="1" applyAlignment="1">
      <alignment horizontal="right"/>
    </xf>
    <xf numFmtId="165" fontId="6" fillId="0" borderId="44" xfId="3" applyNumberFormat="1" applyFont="1" applyFill="1" applyBorder="1" applyAlignment="1">
      <alignment horizontal="right"/>
    </xf>
    <xf numFmtId="164" fontId="6" fillId="0" borderId="44" xfId="3" applyNumberFormat="1" applyFont="1" applyFill="1" applyBorder="1" applyAlignment="1">
      <alignment horizontal="right"/>
    </xf>
    <xf numFmtId="0" fontId="19" fillId="0" borderId="41" xfId="3" applyFont="1" applyFill="1" applyBorder="1" applyAlignment="1">
      <alignment horizontal="center"/>
    </xf>
    <xf numFmtId="4" fontId="6" fillId="0" borderId="42" xfId="3" applyNumberFormat="1" applyFont="1" applyFill="1" applyBorder="1" applyAlignment="1">
      <alignment horizontal="center"/>
    </xf>
    <xf numFmtId="164" fontId="6" fillId="0" borderId="47" xfId="3" applyNumberFormat="1" applyFont="1" applyFill="1" applyBorder="1" applyAlignment="1">
      <alignment horizontal="right"/>
    </xf>
    <xf numFmtId="0" fontId="20" fillId="0" borderId="41" xfId="3" applyFont="1" applyFill="1" applyBorder="1" applyAlignment="1">
      <alignment horizontal="center"/>
    </xf>
    <xf numFmtId="164" fontId="21" fillId="0" borderId="51" xfId="3" applyNumberFormat="1" applyFont="1" applyFill="1" applyBorder="1" applyAlignment="1">
      <alignment horizontal="right"/>
    </xf>
    <xf numFmtId="166" fontId="6" fillId="0" borderId="44" xfId="3" applyNumberFormat="1" applyFont="1" applyFill="1" applyBorder="1" applyAlignment="1">
      <alignment horizontal="right"/>
    </xf>
    <xf numFmtId="166" fontId="6" fillId="0" borderId="45" xfId="3" applyNumberFormat="1" applyFont="1" applyFill="1" applyBorder="1" applyAlignment="1">
      <alignment horizontal="right"/>
    </xf>
    <xf numFmtId="166" fontId="6" fillId="0" borderId="46" xfId="3" applyNumberFormat="1" applyFont="1" applyFill="1" applyBorder="1" applyAlignment="1"/>
    <xf numFmtId="166" fontId="6" fillId="0" borderId="41" xfId="3" applyNumberFormat="1" applyFont="1" applyFill="1" applyBorder="1" applyAlignment="1">
      <alignment horizontal="right"/>
    </xf>
    <xf numFmtId="0" fontId="15" fillId="0" borderId="39" xfId="3" applyFont="1" applyFill="1" applyBorder="1" applyAlignment="1"/>
    <xf numFmtId="164" fontId="15" fillId="0" borderId="45" xfId="3" applyNumberFormat="1" applyFont="1" applyFill="1" applyBorder="1" applyAlignment="1">
      <alignment horizontal="right"/>
    </xf>
    <xf numFmtId="167" fontId="6" fillId="0" borderId="0" xfId="3" applyNumberFormat="1" applyFont="1" applyFill="1" applyAlignment="1"/>
    <xf numFmtId="165" fontId="6" fillId="0" borderId="39" xfId="3" applyNumberFormat="1" applyFont="1" applyFill="1" applyBorder="1" applyAlignment="1"/>
    <xf numFmtId="165" fontId="6" fillId="0" borderId="43" xfId="3" applyNumberFormat="1" applyFont="1" applyFill="1" applyBorder="1" applyAlignment="1"/>
    <xf numFmtId="0" fontId="15" fillId="0" borderId="44" xfId="3" applyFont="1" applyFill="1" applyBorder="1" applyAlignment="1">
      <alignment horizontal="right"/>
    </xf>
    <xf numFmtId="0" fontId="15" fillId="0" borderId="39" xfId="3" applyFont="1" applyFill="1" applyBorder="1" applyAlignment="1">
      <alignment horizontal="right"/>
    </xf>
    <xf numFmtId="167" fontId="6" fillId="0" borderId="45" xfId="3" applyNumberFormat="1" applyFont="1" applyFill="1" applyBorder="1" applyAlignment="1"/>
    <xf numFmtId="0" fontId="15" fillId="0" borderId="46" xfId="3" applyFont="1" applyFill="1" applyBorder="1" applyAlignment="1">
      <alignment horizontal="right"/>
    </xf>
    <xf numFmtId="0" fontId="15" fillId="0" borderId="48" xfId="3" applyFont="1" applyFill="1" applyBorder="1" applyAlignment="1">
      <alignment horizontal="right"/>
    </xf>
    <xf numFmtId="0" fontId="15" fillId="0" borderId="49" xfId="3" applyFont="1" applyFill="1" applyBorder="1" applyAlignment="1">
      <alignment horizontal="right"/>
    </xf>
    <xf numFmtId="167" fontId="6" fillId="0" borderId="50" xfId="3" applyNumberFormat="1" applyFont="1" applyFill="1" applyBorder="1" applyAlignment="1"/>
    <xf numFmtId="0" fontId="5" fillId="0" borderId="41" xfId="3" applyFont="1" applyFill="1" applyBorder="1" applyAlignment="1">
      <alignment horizontal="center"/>
    </xf>
    <xf numFmtId="0" fontId="6" fillId="0" borderId="42" xfId="3" quotePrefix="1" applyFont="1" applyFill="1" applyBorder="1" applyAlignment="1">
      <alignment horizontal="center"/>
    </xf>
    <xf numFmtId="164" fontId="5" fillId="0" borderId="40" xfId="3" applyNumberFormat="1" applyFont="1" applyFill="1" applyBorder="1"/>
    <xf numFmtId="4" fontId="6" fillId="0" borderId="45" xfId="3" applyNumberFormat="1" applyFont="1" applyFill="1" applyBorder="1" applyAlignment="1"/>
    <xf numFmtId="4" fontId="6" fillId="0" borderId="50" xfId="3" applyNumberFormat="1" applyFont="1" applyFill="1" applyBorder="1" applyAlignment="1"/>
    <xf numFmtId="0" fontId="21" fillId="0" borderId="52" xfId="3" applyFont="1" applyFill="1" applyBorder="1" applyAlignment="1">
      <alignment horizontal="right"/>
    </xf>
    <xf numFmtId="166" fontId="6" fillId="0" borderId="46" xfId="3" applyNumberFormat="1" applyFont="1" applyFill="1" applyBorder="1" applyAlignment="1">
      <alignment horizontal="right"/>
    </xf>
    <xf numFmtId="166" fontId="6" fillId="0" borderId="48" xfId="3" applyNumberFormat="1" applyFont="1" applyFill="1" applyBorder="1" applyAlignment="1">
      <alignment horizontal="right"/>
    </xf>
    <xf numFmtId="166" fontId="5" fillId="0" borderId="48" xfId="3" quotePrefix="1" applyNumberFormat="1" applyFont="1" applyFill="1" applyBorder="1" applyAlignment="1">
      <alignment horizontal="center"/>
    </xf>
    <xf numFmtId="166" fontId="6" fillId="0" borderId="49" xfId="3" applyNumberFormat="1" applyFont="1" applyFill="1" applyBorder="1" applyAlignment="1">
      <alignment horizontal="right"/>
    </xf>
    <xf numFmtId="166" fontId="6" fillId="0" borderId="50" xfId="3" applyNumberFormat="1" applyFont="1" applyFill="1" applyBorder="1" applyAlignment="1"/>
    <xf numFmtId="166" fontId="5" fillId="0" borderId="49" xfId="3" quotePrefix="1" applyNumberFormat="1" applyFont="1" applyFill="1" applyBorder="1" applyAlignment="1">
      <alignment horizontal="center"/>
    </xf>
    <xf numFmtId="165" fontId="6" fillId="0" borderId="44" xfId="3" applyNumberFormat="1" applyFont="1" applyFill="1" applyBorder="1" applyAlignment="1"/>
    <xf numFmtId="165" fontId="6" fillId="0" borderId="45" xfId="3" applyNumberFormat="1" applyFont="1" applyFill="1" applyBorder="1" applyAlignment="1"/>
    <xf numFmtId="165" fontId="6" fillId="0" borderId="46" xfId="3" applyNumberFormat="1" applyFont="1" applyFill="1" applyBorder="1" applyAlignment="1"/>
    <xf numFmtId="165" fontId="6" fillId="0" borderId="41" xfId="3" applyNumberFormat="1" applyFont="1" applyFill="1" applyBorder="1" applyAlignment="1">
      <alignment horizontal="right"/>
    </xf>
    <xf numFmtId="165" fontId="6" fillId="0" borderId="47" xfId="3" applyNumberFormat="1" applyFont="1" applyFill="1" applyBorder="1" applyAlignment="1"/>
    <xf numFmtId="165" fontId="6" fillId="0" borderId="41" xfId="3" applyNumberFormat="1" applyFont="1" applyFill="1" applyBorder="1" applyAlignment="1"/>
    <xf numFmtId="166" fontId="6" fillId="0" borderId="44" xfId="3" applyNumberFormat="1" applyFont="1" applyFill="1" applyBorder="1" applyAlignment="1"/>
    <xf numFmtId="0" fontId="15" fillId="0" borderId="41" xfId="3" applyFont="1" applyFill="1" applyBorder="1" applyAlignment="1">
      <alignment horizontal="right"/>
    </xf>
    <xf numFmtId="168" fontId="15" fillId="0" borderId="41" xfId="4" applyNumberFormat="1" applyFont="1" applyFill="1" applyBorder="1" applyAlignment="1">
      <alignment horizontal="center"/>
    </xf>
    <xf numFmtId="0" fontId="6" fillId="0" borderId="0" xfId="3" applyFont="1" applyFill="1" applyAlignment="1">
      <alignment horizontal="center"/>
    </xf>
    <xf numFmtId="165" fontId="6" fillId="0" borderId="39" xfId="3" applyNumberFormat="1" applyFont="1" applyFill="1" applyBorder="1" applyAlignment="1">
      <alignment horizontal="center"/>
    </xf>
    <xf numFmtId="165" fontId="6" fillId="0" borderId="43" xfId="3" applyNumberFormat="1" applyFont="1" applyFill="1" applyBorder="1" applyAlignment="1">
      <alignment horizontal="center"/>
    </xf>
    <xf numFmtId="0" fontId="6" fillId="0" borderId="44" xfId="3" applyFont="1" applyFill="1" applyBorder="1" applyAlignment="1">
      <alignment horizontal="center"/>
    </xf>
    <xf numFmtId="0" fontId="6" fillId="0" borderId="45" xfId="3" applyFont="1" applyFill="1" applyBorder="1" applyAlignment="1">
      <alignment horizontal="center"/>
    </xf>
    <xf numFmtId="0" fontId="6" fillId="0" borderId="46" xfId="3" applyFont="1" applyFill="1" applyBorder="1" applyAlignment="1">
      <alignment horizontal="center"/>
    </xf>
    <xf numFmtId="0" fontId="6" fillId="0" borderId="41" xfId="3" applyFont="1" applyFill="1" applyBorder="1" applyAlignment="1">
      <alignment horizontal="center"/>
    </xf>
    <xf numFmtId="0" fontId="6" fillId="0" borderId="47" xfId="3" applyFont="1" applyFill="1" applyBorder="1" applyAlignment="1">
      <alignment horizontal="center"/>
    </xf>
    <xf numFmtId="0" fontId="6" fillId="0" borderId="48" xfId="3" applyFont="1" applyFill="1" applyBorder="1" applyAlignment="1">
      <alignment horizontal="center"/>
    </xf>
    <xf numFmtId="0" fontId="6" fillId="0" borderId="49" xfId="3" applyFont="1" applyFill="1" applyBorder="1" applyAlignment="1">
      <alignment horizontal="center"/>
    </xf>
    <xf numFmtId="0" fontId="6" fillId="0" borderId="50" xfId="3" applyFont="1" applyFill="1" applyBorder="1" applyAlignment="1">
      <alignment horizontal="center"/>
    </xf>
    <xf numFmtId="0" fontId="6" fillId="0" borderId="40" xfId="3" applyFont="1" applyFill="1" applyBorder="1" applyAlignment="1">
      <alignment horizontal="left"/>
    </xf>
    <xf numFmtId="4" fontId="6" fillId="0" borderId="0" xfId="3" applyNumberFormat="1" applyFont="1" applyFill="1" applyAlignment="1"/>
    <xf numFmtId="4" fontId="6" fillId="0" borderId="44" xfId="3" applyNumberFormat="1" applyFont="1" applyFill="1" applyBorder="1" applyAlignment="1"/>
    <xf numFmtId="4" fontId="6" fillId="0" borderId="46" xfId="3" applyNumberFormat="1" applyFont="1" applyFill="1" applyBorder="1" applyAlignment="1"/>
    <xf numFmtId="4" fontId="6" fillId="0" borderId="41" xfId="3" applyNumberFormat="1" applyFont="1" applyFill="1" applyBorder="1" applyAlignment="1"/>
    <xf numFmtId="4" fontId="6" fillId="0" borderId="47" xfId="3" applyNumberFormat="1" applyFont="1" applyFill="1" applyBorder="1" applyAlignment="1"/>
    <xf numFmtId="4" fontId="6" fillId="0" borderId="48" xfId="3" applyNumberFormat="1" applyFont="1" applyFill="1" applyBorder="1" applyAlignment="1"/>
    <xf numFmtId="4" fontId="6" fillId="0" borderId="49" xfId="3" applyNumberFormat="1" applyFont="1" applyFill="1" applyBorder="1" applyAlignment="1"/>
    <xf numFmtId="0" fontId="15" fillId="0" borderId="39" xfId="3" applyFont="1" applyFill="1" applyBorder="1"/>
    <xf numFmtId="0" fontId="15" fillId="0" borderId="40" xfId="3" applyFont="1" applyFill="1" applyBorder="1"/>
    <xf numFmtId="164" fontId="6" fillId="0" borderId="48" xfId="3" applyNumberFormat="1" applyFont="1" applyFill="1" applyBorder="1" applyAlignment="1"/>
    <xf numFmtId="164" fontId="6" fillId="0" borderId="49" xfId="3" applyNumberFormat="1" applyFont="1" applyFill="1" applyBorder="1" applyAlignment="1"/>
    <xf numFmtId="0" fontId="15" fillId="0" borderId="0" xfId="3" applyFont="1" applyFill="1"/>
    <xf numFmtId="0" fontId="15" fillId="0" borderId="0" xfId="3" applyFont="1" applyFill="1" applyBorder="1"/>
    <xf numFmtId="165" fontId="15" fillId="0" borderId="39" xfId="3" applyNumberFormat="1" applyFont="1" applyFill="1" applyBorder="1" applyAlignment="1">
      <alignment horizontal="right"/>
    </xf>
    <xf numFmtId="164" fontId="15" fillId="0" borderId="46" xfId="3" applyNumberFormat="1" applyFont="1" applyFill="1" applyBorder="1" applyAlignment="1"/>
    <xf numFmtId="164" fontId="6" fillId="0" borderId="50" xfId="3" applyNumberFormat="1" applyFont="1" applyFill="1" applyBorder="1" applyAlignment="1"/>
    <xf numFmtId="165" fontId="6" fillId="0" borderId="0" xfId="3" applyNumberFormat="1" applyFont="1" applyFill="1" applyAlignment="1"/>
    <xf numFmtId="165" fontId="6" fillId="0" borderId="48" xfId="3" applyNumberFormat="1" applyFont="1" applyFill="1" applyBorder="1" applyAlignment="1"/>
    <xf numFmtId="165" fontId="6" fillId="0" borderId="49" xfId="3" applyNumberFormat="1" applyFont="1" applyFill="1" applyBorder="1" applyAlignment="1"/>
    <xf numFmtId="165" fontId="6" fillId="0" borderId="50" xfId="3" applyNumberFormat="1" applyFont="1" applyFill="1" applyBorder="1" applyAlignment="1"/>
    <xf numFmtId="169" fontId="6" fillId="0" borderId="39" xfId="3" applyNumberFormat="1" applyFont="1" applyFill="1" applyBorder="1" applyAlignment="1">
      <alignment horizontal="right"/>
    </xf>
    <xf numFmtId="164" fontId="6" fillId="0" borderId="43" xfId="3" applyNumberFormat="1" applyFont="1" applyFill="1" applyBorder="1" applyAlignment="1"/>
    <xf numFmtId="169" fontId="6" fillId="0" borderId="44" xfId="3" applyNumberFormat="1" applyFont="1" applyFill="1" applyBorder="1" applyAlignment="1"/>
    <xf numFmtId="0" fontId="22" fillId="0" borderId="41" xfId="3" applyFont="1" applyFill="1" applyBorder="1" applyAlignment="1">
      <alignment horizontal="center"/>
    </xf>
    <xf numFmtId="165" fontId="23" fillId="0" borderId="44" xfId="3" applyNumberFormat="1" applyFont="1" applyFill="1" applyBorder="1" applyAlignment="1"/>
    <xf numFmtId="165" fontId="23" fillId="0" borderId="47" xfId="3" applyNumberFormat="1" applyFont="1" applyFill="1" applyBorder="1" applyAlignment="1"/>
    <xf numFmtId="9" fontId="24" fillId="0" borderId="41" xfId="4" applyNumberFormat="1" applyFont="1" applyFill="1" applyBorder="1" applyAlignment="1">
      <alignment horizontal="center"/>
    </xf>
    <xf numFmtId="0" fontId="25" fillId="0" borderId="41" xfId="3" applyFont="1" applyFill="1" applyBorder="1" applyAlignment="1">
      <alignment horizontal="center"/>
    </xf>
    <xf numFmtId="170" fontId="6" fillId="0" borderId="43" xfId="3" applyNumberFormat="1" applyFont="1" applyFill="1" applyBorder="1" applyAlignment="1"/>
    <xf numFmtId="170" fontId="15" fillId="0" borderId="44" xfId="3" applyNumberFormat="1" applyFont="1" applyFill="1" applyBorder="1" applyAlignment="1"/>
    <xf numFmtId="170" fontId="6" fillId="0" borderId="45" xfId="3" applyNumberFormat="1" applyFont="1" applyFill="1" applyBorder="1" applyAlignment="1"/>
    <xf numFmtId="170" fontId="6" fillId="0" borderId="46" xfId="3" applyNumberFormat="1" applyFont="1" applyFill="1" applyBorder="1" applyAlignment="1"/>
    <xf numFmtId="170" fontId="6" fillId="0" borderId="41" xfId="3" applyNumberFormat="1" applyFont="1" applyFill="1" applyBorder="1" applyAlignment="1"/>
    <xf numFmtId="170" fontId="6" fillId="0" borderId="0" xfId="3" applyNumberFormat="1" applyFont="1" applyFill="1" applyAlignment="1"/>
    <xf numFmtId="170" fontId="6" fillId="0" borderId="47" xfId="3" applyNumberFormat="1" applyFont="1" applyFill="1" applyBorder="1" applyAlignment="1"/>
    <xf numFmtId="0" fontId="6" fillId="0" borderId="39" xfId="3" applyFont="1" applyFill="1" applyBorder="1" applyAlignment="1">
      <alignment horizontal="center"/>
    </xf>
    <xf numFmtId="0" fontId="6" fillId="0" borderId="43" xfId="3" applyFont="1" applyFill="1" applyBorder="1" applyAlignment="1">
      <alignment horizontal="center"/>
    </xf>
    <xf numFmtId="0" fontId="13" fillId="0" borderId="39" xfId="3" applyFont="1" applyFill="1" applyBorder="1"/>
    <xf numFmtId="0" fontId="13" fillId="0" borderId="40" xfId="3" applyFont="1" applyFill="1" applyBorder="1"/>
    <xf numFmtId="0" fontId="12" fillId="0" borderId="40" xfId="3" applyFont="1" applyFill="1" applyBorder="1" applyAlignment="1">
      <alignment horizontal="left"/>
    </xf>
    <xf numFmtId="165" fontId="6" fillId="0" borderId="0" xfId="3" applyNumberFormat="1" applyFont="1" applyFill="1" applyAlignment="1">
      <alignment horizontal="center"/>
    </xf>
    <xf numFmtId="165" fontId="6" fillId="0" borderId="45" xfId="3" applyNumberFormat="1" applyFont="1" applyFill="1" applyBorder="1" applyAlignment="1">
      <alignment horizontal="right"/>
    </xf>
    <xf numFmtId="165" fontId="6" fillId="0" borderId="46" xfId="3" applyNumberFormat="1" applyFont="1" applyFill="1" applyBorder="1" applyAlignment="1">
      <alignment horizontal="right"/>
    </xf>
    <xf numFmtId="165" fontId="6" fillId="0" borderId="48" xfId="3" applyNumberFormat="1" applyFont="1" applyFill="1" applyBorder="1" applyAlignment="1">
      <alignment horizontal="right"/>
    </xf>
    <xf numFmtId="165" fontId="6" fillId="0" borderId="49" xfId="3" applyNumberFormat="1" applyFont="1" applyFill="1" applyBorder="1" applyAlignment="1">
      <alignment horizontal="right"/>
    </xf>
    <xf numFmtId="165" fontId="6" fillId="0" borderId="50" xfId="3" applyNumberFormat="1" applyFont="1" applyFill="1" applyBorder="1" applyAlignment="1">
      <alignment horizontal="right"/>
    </xf>
    <xf numFmtId="169" fontId="6" fillId="0" borderId="0" xfId="3" applyNumberFormat="1" applyFont="1" applyFill="1" applyAlignment="1"/>
    <xf numFmtId="169" fontId="6" fillId="0" borderId="45" xfId="3" applyNumberFormat="1" applyFont="1" applyFill="1" applyBorder="1" applyAlignment="1"/>
    <xf numFmtId="169" fontId="6" fillId="0" borderId="46" xfId="3" applyNumberFormat="1" applyFont="1" applyFill="1" applyBorder="1" applyAlignment="1"/>
    <xf numFmtId="169" fontId="6" fillId="0" borderId="41" xfId="3" applyNumberFormat="1" applyFont="1" applyFill="1" applyBorder="1" applyAlignment="1"/>
    <xf numFmtId="169" fontId="6" fillId="0" borderId="47" xfId="3" applyNumberFormat="1" applyFont="1" applyFill="1" applyBorder="1" applyAlignment="1"/>
    <xf numFmtId="0" fontId="6" fillId="3" borderId="40" xfId="3" quotePrefix="1" applyFont="1" applyFill="1" applyBorder="1"/>
    <xf numFmtId="0" fontId="6" fillId="0" borderId="53" xfId="3" applyFont="1" applyFill="1" applyBorder="1"/>
    <xf numFmtId="0" fontId="6" fillId="0" borderId="54" xfId="3" applyFont="1" applyFill="1" applyBorder="1"/>
    <xf numFmtId="0" fontId="6" fillId="0" borderId="54" xfId="3" quotePrefix="1" applyFont="1" applyFill="1" applyBorder="1"/>
    <xf numFmtId="0" fontId="6" fillId="0" borderId="55" xfId="3" applyFont="1" applyFill="1" applyBorder="1" applyAlignment="1">
      <alignment horizontal="right"/>
    </xf>
    <xf numFmtId="0" fontId="19" fillId="0" borderId="55" xfId="3" applyFont="1" applyFill="1" applyBorder="1" applyAlignment="1">
      <alignment horizontal="center"/>
    </xf>
    <xf numFmtId="0" fontId="6" fillId="0" borderId="56" xfId="3" applyFont="1" applyFill="1" applyBorder="1" applyAlignment="1">
      <alignment horizontal="center"/>
    </xf>
    <xf numFmtId="169" fontId="6" fillId="0" borderId="53" xfId="3" applyNumberFormat="1" applyFont="1" applyFill="1" applyBorder="1" applyAlignment="1">
      <alignment horizontal="right"/>
    </xf>
    <xf numFmtId="164" fontId="6" fillId="0" borderId="57" xfId="3" applyNumberFormat="1" applyFont="1" applyFill="1" applyBorder="1" applyAlignment="1"/>
    <xf numFmtId="169" fontId="6" fillId="0" borderId="58" xfId="3" applyNumberFormat="1" applyFont="1" applyFill="1" applyBorder="1" applyAlignment="1"/>
    <xf numFmtId="169" fontId="6" fillId="0" borderId="59" xfId="3" applyNumberFormat="1" applyFont="1" applyFill="1" applyBorder="1" applyAlignment="1"/>
    <xf numFmtId="169" fontId="6" fillId="0" borderId="60" xfId="3" applyNumberFormat="1" applyFont="1" applyFill="1" applyBorder="1" applyAlignment="1"/>
    <xf numFmtId="169" fontId="6" fillId="0" borderId="55" xfId="3" applyNumberFormat="1" applyFont="1" applyFill="1" applyBorder="1" applyAlignment="1"/>
    <xf numFmtId="169" fontId="6" fillId="0" borderId="61" xfId="3" applyNumberFormat="1" applyFont="1" applyFill="1" applyBorder="1" applyAlignment="1"/>
    <xf numFmtId="164" fontId="6" fillId="0" borderId="59" xfId="3" applyNumberFormat="1" applyFont="1" applyFill="1" applyBorder="1" applyAlignment="1">
      <alignment horizontal="right"/>
    </xf>
    <xf numFmtId="164" fontId="6" fillId="0" borderId="60" xfId="3" applyNumberFormat="1" applyFont="1" applyFill="1" applyBorder="1" applyAlignment="1">
      <alignment horizontal="right"/>
    </xf>
    <xf numFmtId="164" fontId="6" fillId="0" borderId="62" xfId="3" applyNumberFormat="1" applyFont="1" applyFill="1" applyBorder="1" applyAlignment="1">
      <alignment horizontal="right"/>
    </xf>
    <xf numFmtId="164" fontId="6" fillId="0" borderId="63" xfId="3" applyNumberFormat="1" applyFont="1" applyFill="1" applyBorder="1" applyAlignment="1">
      <alignment horizontal="right"/>
    </xf>
    <xf numFmtId="164" fontId="6" fillId="0" borderId="64" xfId="3" applyNumberFormat="1" applyFont="1" applyFill="1" applyBorder="1" applyAlignment="1">
      <alignment horizontal="right"/>
    </xf>
    <xf numFmtId="0" fontId="18" fillId="0" borderId="1" xfId="3" applyFont="1" applyFill="1" applyBorder="1"/>
    <xf numFmtId="0" fontId="6" fillId="0" borderId="2" xfId="3" applyFont="1" applyFill="1" applyBorder="1"/>
    <xf numFmtId="0" fontId="6" fillId="0" borderId="2" xfId="3" applyFont="1" applyFill="1" applyBorder="1" applyAlignment="1">
      <alignment horizontal="right"/>
    </xf>
    <xf numFmtId="0" fontId="5" fillId="0" borderId="2" xfId="3" applyFont="1" applyFill="1" applyBorder="1" applyAlignment="1">
      <alignment horizontal="center"/>
    </xf>
    <xf numFmtId="0" fontId="6" fillId="0" borderId="3" xfId="3" applyFont="1" applyFill="1" applyBorder="1" applyAlignment="1">
      <alignment horizontal="right"/>
    </xf>
    <xf numFmtId="0" fontId="5" fillId="0" borderId="0" xfId="3" applyFont="1" applyFill="1" applyAlignment="1">
      <alignment horizontal="left"/>
    </xf>
    <xf numFmtId="0" fontId="5" fillId="0" borderId="0" xfId="3" applyFont="1" applyFill="1" applyAlignment="1">
      <alignment horizontal="right"/>
    </xf>
    <xf numFmtId="0" fontId="6" fillId="0" borderId="5" xfId="3" applyFont="1" applyFill="1" applyBorder="1"/>
    <xf numFmtId="0" fontId="6" fillId="0" borderId="0" xfId="3" applyFont="1" applyFill="1" applyBorder="1"/>
    <xf numFmtId="0" fontId="6" fillId="0" borderId="0" xfId="3" applyFont="1" applyFill="1" applyBorder="1" applyAlignment="1">
      <alignment horizontal="right"/>
    </xf>
    <xf numFmtId="0" fontId="5" fillId="0" borderId="0" xfId="3" applyFont="1" applyFill="1" applyBorder="1" applyAlignment="1">
      <alignment horizontal="center"/>
    </xf>
    <xf numFmtId="0" fontId="6" fillId="0" borderId="6" xfId="3" applyFont="1" applyFill="1" applyBorder="1" applyAlignment="1">
      <alignment horizontal="right"/>
    </xf>
    <xf numFmtId="0" fontId="26" fillId="0" borderId="5" xfId="3" applyFont="1" applyFill="1" applyBorder="1"/>
    <xf numFmtId="0" fontId="27" fillId="0" borderId="5" xfId="3" applyFont="1" applyFill="1" applyBorder="1"/>
    <xf numFmtId="0" fontId="11" fillId="0" borderId="5" xfId="3" applyFont="1" applyFill="1" applyBorder="1"/>
    <xf numFmtId="0" fontId="11" fillId="0" borderId="0" xfId="3" applyFont="1" applyFill="1" applyBorder="1"/>
    <xf numFmtId="0" fontId="11" fillId="0" borderId="0" xfId="3" applyFont="1" applyFill="1" applyBorder="1" applyAlignment="1">
      <alignment horizontal="right"/>
    </xf>
    <xf numFmtId="0" fontId="11" fillId="0" borderId="0" xfId="3" applyFont="1" applyFill="1" applyBorder="1" applyAlignment="1">
      <alignment horizontal="center"/>
    </xf>
    <xf numFmtId="0" fontId="11" fillId="0" borderId="6" xfId="3" applyFont="1" applyFill="1" applyBorder="1" applyAlignment="1">
      <alignment horizontal="right"/>
    </xf>
    <xf numFmtId="0" fontId="11" fillId="0" borderId="0" xfId="3" applyFont="1" applyFill="1"/>
    <xf numFmtId="0" fontId="6" fillId="0" borderId="0" xfId="3" applyFont="1" applyFill="1" applyBorder="1" applyAlignment="1">
      <alignment horizontal="center"/>
    </xf>
    <xf numFmtId="0" fontId="2" fillId="0" borderId="5" xfId="3" applyFill="1" applyBorder="1"/>
    <xf numFmtId="0" fontId="2" fillId="0" borderId="0" xfId="3" applyFill="1" applyBorder="1"/>
    <xf numFmtId="0" fontId="2" fillId="0" borderId="0" xfId="3" applyFill="1" applyBorder="1" applyAlignment="1">
      <alignment horizontal="right"/>
    </xf>
    <xf numFmtId="0" fontId="2" fillId="0" borderId="0" xfId="3" applyFill="1" applyBorder="1" applyAlignment="1">
      <alignment horizontal="center"/>
    </xf>
    <xf numFmtId="0" fontId="2" fillId="0" borderId="6" xfId="3" applyFill="1" applyBorder="1" applyAlignment="1">
      <alignment horizontal="right"/>
    </xf>
    <xf numFmtId="0" fontId="2" fillId="0" borderId="8" xfId="3" applyFill="1" applyBorder="1"/>
    <xf numFmtId="0" fontId="2" fillId="0" borderId="24" xfId="3" applyFill="1" applyBorder="1"/>
    <xf numFmtId="0" fontId="2" fillId="0" borderId="24" xfId="3" applyFill="1" applyBorder="1" applyAlignment="1">
      <alignment horizontal="right"/>
    </xf>
    <xf numFmtId="0" fontId="2" fillId="0" borderId="24" xfId="3" applyFill="1" applyBorder="1" applyAlignment="1">
      <alignment horizontal="center"/>
    </xf>
    <xf numFmtId="0" fontId="2" fillId="0" borderId="9" xfId="3" applyFill="1" applyBorder="1" applyAlignment="1">
      <alignment horizontal="right"/>
    </xf>
    <xf numFmtId="0" fontId="8" fillId="2" borderId="0" xfId="2" applyFont="1" applyFill="1" applyAlignment="1" applyProtection="1">
      <alignment horizontal="center"/>
      <protection hidden="1"/>
    </xf>
    <xf numFmtId="0" fontId="3" fillId="2" borderId="0" xfId="2" quotePrefix="1" applyFont="1" applyFill="1" applyProtection="1">
      <protection hidden="1"/>
    </xf>
    <xf numFmtId="0" fontId="3" fillId="2" borderId="0" xfId="3" applyFont="1" applyFill="1" applyAlignment="1">
      <alignment horizontal="left"/>
    </xf>
    <xf numFmtId="0" fontId="4" fillId="2" borderId="0" xfId="3" quotePrefix="1" applyFont="1" applyFill="1"/>
    <xf numFmtId="0" fontId="3" fillId="2" borderId="0" xfId="2" applyFont="1" applyFill="1" applyAlignment="1" applyProtection="1">
      <alignment vertical="center"/>
      <protection hidden="1"/>
    </xf>
    <xf numFmtId="0" fontId="8" fillId="2" borderId="0" xfId="2" applyFont="1" applyFill="1" applyAlignment="1" applyProtection="1">
      <alignment vertical="center"/>
      <protection hidden="1"/>
    </xf>
    <xf numFmtId="0" fontId="3" fillId="2" borderId="0" xfId="2" quotePrefix="1" applyFont="1" applyFill="1" applyAlignment="1" applyProtection="1">
      <alignment vertical="center"/>
      <protection hidden="1"/>
    </xf>
    <xf numFmtId="0" fontId="4" fillId="2" borderId="0" xfId="3" applyFont="1" applyFill="1" applyAlignment="1">
      <alignment horizontal="center" vertical="center"/>
    </xf>
    <xf numFmtId="0" fontId="3" fillId="2" borderId="0" xfId="2" quotePrefix="1" applyFont="1" applyFill="1" applyAlignment="1" applyProtection="1">
      <alignment horizontal="right" vertical="center"/>
      <protection hidden="1"/>
    </xf>
    <xf numFmtId="0" fontId="4" fillId="2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10" fillId="0" borderId="4" xfId="3" applyFont="1" applyFill="1" applyBorder="1" applyAlignment="1">
      <alignment horizontal="center"/>
    </xf>
    <xf numFmtId="0" fontId="5" fillId="0" borderId="25" xfId="3" applyFont="1" applyFill="1" applyBorder="1"/>
    <xf numFmtId="0" fontId="5" fillId="0" borderId="7" xfId="3" quotePrefix="1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 vertical="center"/>
    </xf>
    <xf numFmtId="0" fontId="5" fillId="0" borderId="65" xfId="3" applyFont="1" applyFill="1" applyBorder="1" applyAlignment="1">
      <alignment horizontal="center"/>
    </xf>
    <xf numFmtId="0" fontId="6" fillId="0" borderId="42" xfId="3" applyFont="1" applyFill="1" applyBorder="1" applyAlignment="1"/>
    <xf numFmtId="164" fontId="6" fillId="0" borderId="42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left"/>
    </xf>
    <xf numFmtId="2" fontId="6" fillId="0" borderId="42" xfId="3" applyNumberFormat="1" applyFont="1" applyFill="1" applyBorder="1" applyAlignment="1">
      <alignment horizontal="right"/>
    </xf>
    <xf numFmtId="0" fontId="15" fillId="0" borderId="42" xfId="3" applyNumberFormat="1" applyFont="1" applyFill="1" applyBorder="1" applyAlignment="1">
      <alignment horizontal="right"/>
    </xf>
    <xf numFmtId="169" fontId="6" fillId="0" borderId="42" xfId="3" applyNumberFormat="1" applyFont="1" applyFill="1" applyBorder="1" applyAlignment="1">
      <alignment horizontal="right"/>
    </xf>
    <xf numFmtId="169" fontId="6" fillId="0" borderId="56" xfId="3" applyNumberFormat="1" applyFont="1" applyFill="1" applyBorder="1" applyAlignment="1">
      <alignment horizontal="right"/>
    </xf>
    <xf numFmtId="0" fontId="5" fillId="0" borderId="10" xfId="3" applyFont="1" applyFill="1" applyBorder="1" applyAlignment="1">
      <alignment horizontal="center" vertical="center"/>
    </xf>
    <xf numFmtId="0" fontId="5" fillId="0" borderId="12" xfId="3" quotePrefix="1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1" xfId="3" applyFont="1" applyFill="1" applyBorder="1" applyAlignment="1">
      <alignment horizontal="center"/>
    </xf>
    <xf numFmtId="0" fontId="10" fillId="0" borderId="3" xfId="3" applyFont="1" applyFill="1" applyBorder="1" applyAlignment="1">
      <alignment horizontal="center"/>
    </xf>
    <xf numFmtId="0" fontId="10" fillId="0" borderId="2" xfId="3" applyFont="1" applyFill="1" applyBorder="1" applyAlignment="1">
      <alignment horizontal="center"/>
    </xf>
    <xf numFmtId="0" fontId="5" fillId="0" borderId="5" xfId="3" quotePrefix="1" applyFont="1" applyFill="1" applyBorder="1" applyAlignment="1">
      <alignment horizontal="center"/>
    </xf>
    <xf numFmtId="0" fontId="5" fillId="0" borderId="0" xfId="3" quotePrefix="1" applyFont="1" applyFill="1" applyBorder="1" applyAlignment="1">
      <alignment horizontal="center"/>
    </xf>
    <xf numFmtId="0" fontId="5" fillId="0" borderId="6" xfId="3" quotePrefix="1" applyFont="1" applyFill="1" applyBorder="1" applyAlignment="1">
      <alignment horizontal="center"/>
    </xf>
  </cellXfs>
  <cellStyles count="5">
    <cellStyle name="Normal" xfId="0" builtinId="0"/>
    <cellStyle name="Pourcentage" xfId="1" builtinId="5"/>
    <cellStyle name="Procent 2" xfId="4"/>
    <cellStyle name="Standaard 3" xfId="3"/>
    <cellStyle name="Standaard_Balans IL-Glob. PLA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ROGER%20LEBUSSY\SITU%2022092003\Excel7\Compta\Patrim\Wavre\Tarifs%202017\Mod&#232;le%20de%20rapport%20ex%20ante%202017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NES DIRECTRICES"/>
      <sheetName val="PAGE DE GARDE"/>
      <sheetName val="CONTENU"/>
      <sheetName val="ANNEXES"/>
      <sheetName val="HYPOTHESES"/>
      <sheetName val="Tableau 1A"/>
      <sheetName val="Tableau 1B"/>
      <sheetName val="Tableau 1C"/>
      <sheetName val="Tableau 1E"/>
      <sheetName val="Tableau 2"/>
      <sheetName val="Tableau 2A"/>
      <sheetName val="Tableau 2B"/>
      <sheetName val="Tableau 3"/>
      <sheetName val="T3 Estimé 2016"/>
      <sheetName val="Tableau 4"/>
      <sheetName val="Tableau 5"/>
      <sheetName val="Tableau 6 "/>
      <sheetName val="Tableau 6A"/>
      <sheetName val="Tableau 6B"/>
      <sheetName val="Tableau 6C"/>
      <sheetName val="Tableau 6D"/>
      <sheetName val="Histo 61109100"/>
      <sheetName val="Tableau 6E"/>
      <sheetName val="Tableau 6F"/>
      <sheetName val="Tableau 6G"/>
      <sheetName val="Tableau 6H"/>
      <sheetName val="Tableau 6I"/>
      <sheetName val="Tableau 6J"/>
      <sheetName val="Tableau 6K"/>
      <sheetName val="Tableau 6L"/>
      <sheetName val="Atrias"/>
      <sheetName val="Tableau 6M"/>
      <sheetName val="Tableau 6N"/>
      <sheetName val="Tableau 6O"/>
      <sheetName val="Tableau 6P"/>
      <sheetName val="Tableau 7"/>
      <sheetName val="Tableau 7A"/>
      <sheetName val="Adju Pertes"/>
      <sheetName val="Tableau 7B"/>
      <sheetName val="Tableau 7C"/>
      <sheetName val="Tableau 7D"/>
      <sheetName val="Tableau 7E"/>
      <sheetName val="Tableau 7F"/>
      <sheetName val="Tableau 7G"/>
      <sheetName val="Tableau 7H"/>
      <sheetName val="Tableau 7I"/>
      <sheetName val="Tableau 7J"/>
      <sheetName val="Tableau 7K"/>
      <sheetName val="Tableau 7L"/>
      <sheetName val="Tableau 7M"/>
      <sheetName val="Tableau 7N"/>
      <sheetName val="Tableau 7Q"/>
      <sheetName val="Tableau 8A"/>
      <sheetName val="Tableau 8B"/>
      <sheetName val="Tableau 8C"/>
      <sheetName val="Tableau 9A"/>
      <sheetName val="Tableau 9B"/>
      <sheetName val="Tableau 9C"/>
      <sheetName val="Tableau 10A"/>
      <sheetName val="Tableau 10B"/>
      <sheetName val="Tableau 10C"/>
      <sheetName val="Atrias Capex"/>
      <sheetName val="En cours"/>
      <sheetName val="Tableau 11A"/>
      <sheetName val="Tableau 11B"/>
      <sheetName val="Tableau 12"/>
      <sheetName val="Tableau 13"/>
      <sheetName val="Tableau 14"/>
      <sheetName val="Tableau 14A"/>
      <sheetName val="Tableau 14B"/>
      <sheetName val="Tableau 14C"/>
      <sheetName val="Tableau 15"/>
      <sheetName val="Tableau 16A"/>
      <sheetName val="Tableau 16B"/>
      <sheetName val="Tableau 16C"/>
      <sheetName val="Histo 600410_214100"/>
      <sheetName val="Tableau 16D"/>
      <sheetName val="Histo 6100410_214110"/>
      <sheetName val="Tableau 16E"/>
      <sheetName val="Histo 600410_214160"/>
      <sheetName val="Tableau 16F"/>
      <sheetName val="Tableau 16G"/>
      <sheetName val="Tableau 17"/>
      <sheetName val="Tableau 17A"/>
      <sheetName val="Tableau 17B"/>
      <sheetName val="17B-60400750"/>
      <sheetName val="Tableau 18A"/>
      <sheetName val="Tableau 18B"/>
      <sheetName val="Tableau 19"/>
      <sheetName val="Tableau 20A"/>
      <sheetName val="Tableau 20B"/>
      <sheetName val="Tableau 20C"/>
      <sheetName val="Tableau 21"/>
      <sheetName val="Tableau 22"/>
      <sheetName val="Tableau 23A"/>
      <sheetName val="Tableau 23B"/>
      <sheetName val="Tableau 24"/>
      <sheetName val="Tableau 25"/>
      <sheetName val="Tableau 26A"/>
      <sheetName val="Tableau 26B"/>
      <sheetName val="Tableau 27"/>
      <sheetName val="Tableau 29"/>
      <sheetName val="Tarifs raccord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>
        <row r="47">
          <cell r="L47">
            <v>510.23035291782401</v>
          </cell>
        </row>
        <row r="48">
          <cell r="L48">
            <v>127.557588229456</v>
          </cell>
        </row>
        <row r="49">
          <cell r="L49">
            <v>17.118519314108184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3"/>
  <sheetViews>
    <sheetView tabSelected="1" workbookViewId="0">
      <selection activeCell="C5" sqref="C5"/>
    </sheetView>
  </sheetViews>
  <sheetFormatPr baseColWidth="10" defaultColWidth="8.85546875" defaultRowHeight="12.75" x14ac:dyDescent="0.2"/>
  <cols>
    <col min="1" max="1" width="2.85546875" style="3" customWidth="1"/>
    <col min="2" max="2" width="24.42578125" style="3" customWidth="1"/>
    <col min="3" max="3" width="79.28515625" style="3" customWidth="1"/>
    <col min="4" max="4" width="28.5703125" style="4" bestFit="1" customWidth="1"/>
    <col min="5" max="5" width="24.5703125" style="4" customWidth="1"/>
    <col min="6" max="6" width="14.140625" style="5" hidden="1" customWidth="1"/>
    <col min="7" max="7" width="13.5703125" style="4" hidden="1" customWidth="1"/>
    <col min="8" max="8" width="18.140625" style="3" hidden="1" customWidth="1"/>
    <col min="9" max="10" width="10.7109375" style="3" hidden="1" customWidth="1"/>
    <col min="11" max="11" width="2" style="3" customWidth="1"/>
    <col min="12" max="16" width="10.7109375" style="3" customWidth="1"/>
    <col min="17" max="17" width="2" style="3" customWidth="1"/>
    <col min="18" max="18" width="10.7109375" style="3" customWidth="1"/>
    <col min="19" max="19" width="10.85546875" style="3" customWidth="1"/>
    <col min="20" max="20" width="2" style="3" customWidth="1"/>
    <col min="21" max="25" width="10.7109375" style="3" customWidth="1"/>
    <col min="26" max="26" width="15.7109375" style="3" customWidth="1"/>
    <col min="27" max="31" width="10.7109375" style="3" customWidth="1"/>
    <col min="32" max="32" width="10.140625" style="3" customWidth="1"/>
    <col min="33" max="16384" width="8.85546875" style="3"/>
  </cols>
  <sheetData>
    <row r="1" spans="1:31" x14ac:dyDescent="0.2">
      <c r="A1" s="6"/>
    </row>
    <row r="2" spans="1:31" s="1" customFormat="1" ht="18" x14ac:dyDescent="0.25">
      <c r="A2" s="7" t="s">
        <v>0</v>
      </c>
      <c r="B2" s="7"/>
      <c r="C2" s="7"/>
      <c r="D2" s="277" t="s">
        <v>133</v>
      </c>
      <c r="E2" s="278" t="s">
        <v>134</v>
      </c>
      <c r="F2" s="8"/>
      <c r="G2" s="9" t="s">
        <v>1</v>
      </c>
      <c r="H2" s="10"/>
      <c r="I2" s="10"/>
      <c r="J2" s="10"/>
      <c r="K2" s="280" t="s">
        <v>135</v>
      </c>
      <c r="L2" s="279" t="s">
        <v>138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s="2" customFormat="1" ht="11.25" x14ac:dyDescent="0.2">
      <c r="A3" s="11" t="s">
        <v>132</v>
      </c>
      <c r="B3" s="12"/>
      <c r="C3" s="13"/>
      <c r="D3" s="14"/>
      <c r="E3" s="14"/>
      <c r="F3" s="15"/>
      <c r="G3" s="14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s="2" customFormat="1" x14ac:dyDescent="0.2">
      <c r="A4" s="16" t="s">
        <v>137</v>
      </c>
      <c r="B4" s="17"/>
      <c r="C4" s="11"/>
      <c r="D4" s="14"/>
      <c r="E4" s="14"/>
      <c r="F4" s="15"/>
      <c r="G4" s="14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18.75" thickBot="1" x14ac:dyDescent="0.3">
      <c r="A5" s="18"/>
      <c r="B5" s="19"/>
    </row>
    <row r="6" spans="1:31" s="25" customFormat="1" ht="15.75" x14ac:dyDescent="0.25">
      <c r="A6" s="20"/>
      <c r="B6" s="21"/>
      <c r="C6" s="21"/>
      <c r="D6" s="22"/>
      <c r="E6" s="23"/>
      <c r="F6" s="24"/>
      <c r="G6" s="23"/>
      <c r="I6" s="305" t="s">
        <v>2</v>
      </c>
      <c r="J6" s="306"/>
      <c r="L6" s="305" t="s">
        <v>3</v>
      </c>
      <c r="M6" s="307"/>
      <c r="N6" s="307"/>
      <c r="O6" s="307"/>
      <c r="P6" s="306"/>
      <c r="R6" s="305" t="s">
        <v>4</v>
      </c>
      <c r="S6" s="306"/>
      <c r="U6" s="305" t="s">
        <v>5</v>
      </c>
      <c r="V6" s="307"/>
      <c r="W6" s="307"/>
      <c r="X6" s="307"/>
      <c r="Y6" s="307"/>
      <c r="Z6" s="307"/>
      <c r="AA6" s="307"/>
      <c r="AB6" s="307"/>
      <c r="AC6" s="307"/>
      <c r="AD6" s="307"/>
      <c r="AE6" s="306"/>
    </row>
    <row r="7" spans="1:31" s="31" customFormat="1" ht="12" thickBot="1" x14ac:dyDescent="0.25">
      <c r="A7" s="26"/>
      <c r="B7" s="27"/>
      <c r="C7" s="27"/>
      <c r="D7" s="28"/>
      <c r="E7" s="29"/>
      <c r="F7" s="30"/>
      <c r="G7" s="29"/>
      <c r="I7" s="32"/>
      <c r="J7" s="33"/>
      <c r="L7" s="308"/>
      <c r="M7" s="309"/>
      <c r="N7" s="309"/>
      <c r="O7" s="309"/>
      <c r="P7" s="310"/>
      <c r="R7" s="34"/>
      <c r="S7" s="29"/>
      <c r="U7" s="308"/>
      <c r="V7" s="309"/>
      <c r="W7" s="309"/>
      <c r="X7" s="309"/>
      <c r="Y7" s="309"/>
      <c r="Z7" s="309"/>
      <c r="AA7" s="309"/>
      <c r="AB7" s="309"/>
      <c r="AC7" s="309"/>
      <c r="AD7" s="309"/>
      <c r="AE7" s="310"/>
    </row>
    <row r="8" spans="1:31" s="31" customFormat="1" ht="35.1" customHeight="1" thickBot="1" x14ac:dyDescent="0.25">
      <c r="A8" s="26"/>
      <c r="B8" s="27"/>
      <c r="C8" s="27"/>
      <c r="D8" s="28"/>
      <c r="E8" s="35" t="s">
        <v>6</v>
      </c>
      <c r="F8" s="36" t="s">
        <v>7</v>
      </c>
      <c r="G8" s="35" t="s">
        <v>8</v>
      </c>
      <c r="H8" s="37" t="s">
        <v>9</v>
      </c>
      <c r="I8" s="38" t="s">
        <v>10</v>
      </c>
      <c r="J8" s="39" t="s">
        <v>11</v>
      </c>
      <c r="K8" s="40"/>
      <c r="L8" s="38" t="s">
        <v>12</v>
      </c>
      <c r="M8" s="41" t="s">
        <v>13</v>
      </c>
      <c r="N8" s="42" t="s">
        <v>14</v>
      </c>
      <c r="O8" s="41" t="s">
        <v>11</v>
      </c>
      <c r="P8" s="43" t="s">
        <v>15</v>
      </c>
      <c r="Q8" s="40"/>
      <c r="R8" s="44" t="s">
        <v>16</v>
      </c>
      <c r="S8" s="45" t="s">
        <v>17</v>
      </c>
      <c r="U8" s="301" t="s">
        <v>16</v>
      </c>
      <c r="V8" s="302"/>
      <c r="W8" s="303" t="s">
        <v>17</v>
      </c>
      <c r="X8" s="304"/>
      <c r="Y8" s="304"/>
      <c r="Z8" s="304"/>
      <c r="AA8" s="304"/>
      <c r="AB8" s="304"/>
      <c r="AC8" s="304"/>
      <c r="AD8" s="304"/>
      <c r="AE8" s="46" t="s">
        <v>15</v>
      </c>
    </row>
    <row r="9" spans="1:31" s="31" customFormat="1" ht="33" customHeight="1" thickBot="1" x14ac:dyDescent="0.25">
      <c r="A9" s="26"/>
      <c r="B9" s="27"/>
      <c r="C9" s="27"/>
      <c r="D9" s="28"/>
      <c r="E9" s="35" t="s">
        <v>18</v>
      </c>
      <c r="F9" s="36" t="s">
        <v>19</v>
      </c>
      <c r="G9" s="35"/>
      <c r="H9" s="37" t="s">
        <v>20</v>
      </c>
      <c r="I9" s="47" t="s">
        <v>21</v>
      </c>
      <c r="J9" s="48" t="s">
        <v>22</v>
      </c>
      <c r="K9" s="40"/>
      <c r="L9" s="38" t="s">
        <v>23</v>
      </c>
      <c r="M9" s="41" t="s">
        <v>24</v>
      </c>
      <c r="N9" s="49" t="s">
        <v>25</v>
      </c>
      <c r="O9" s="43" t="s">
        <v>24</v>
      </c>
      <c r="P9" s="43" t="s">
        <v>26</v>
      </c>
      <c r="Q9" s="40"/>
      <c r="R9" s="50" t="s">
        <v>27</v>
      </c>
      <c r="S9" s="51" t="s">
        <v>28</v>
      </c>
      <c r="U9" s="52" t="s">
        <v>29</v>
      </c>
      <c r="V9" s="53" t="s">
        <v>30</v>
      </c>
      <c r="W9" s="54" t="s">
        <v>31</v>
      </c>
      <c r="X9" s="55" t="s">
        <v>32</v>
      </c>
      <c r="Y9" s="55"/>
      <c r="Z9" s="55"/>
      <c r="AA9" s="55"/>
      <c r="AB9" s="55"/>
      <c r="AC9" s="55"/>
      <c r="AD9" s="56"/>
      <c r="AE9" s="46" t="s">
        <v>33</v>
      </c>
    </row>
    <row r="10" spans="1:31" s="31" customFormat="1" ht="35.1" customHeight="1" thickBot="1" x14ac:dyDescent="0.25">
      <c r="A10" s="57"/>
      <c r="B10" s="58"/>
      <c r="C10" s="58"/>
      <c r="D10" s="59"/>
      <c r="E10" s="60"/>
      <c r="F10" s="61"/>
      <c r="G10" s="60"/>
      <c r="H10" s="37" t="s">
        <v>34</v>
      </c>
      <c r="I10" s="47"/>
      <c r="J10" s="48"/>
      <c r="K10" s="40"/>
      <c r="L10" s="38" t="s">
        <v>35</v>
      </c>
      <c r="M10" s="41" t="s">
        <v>35</v>
      </c>
      <c r="N10" s="49" t="s">
        <v>36</v>
      </c>
      <c r="O10" s="41" t="s">
        <v>36</v>
      </c>
      <c r="P10" s="62">
        <v>0.75</v>
      </c>
      <c r="Q10" s="40"/>
      <c r="R10" s="41" t="s">
        <v>35</v>
      </c>
      <c r="S10" s="49" t="s">
        <v>36</v>
      </c>
      <c r="U10" s="38" t="s">
        <v>35</v>
      </c>
      <c r="V10" s="41" t="s">
        <v>35</v>
      </c>
      <c r="W10" s="49" t="s">
        <v>36</v>
      </c>
      <c r="X10" s="41" t="s">
        <v>36</v>
      </c>
      <c r="Y10" s="55"/>
      <c r="Z10" s="55"/>
      <c r="AA10" s="55"/>
      <c r="AB10" s="55"/>
      <c r="AC10" s="55"/>
      <c r="AD10" s="56"/>
      <c r="AE10" s="63">
        <v>0.75</v>
      </c>
    </row>
    <row r="11" spans="1:31" s="31" customFormat="1" ht="16.5" customHeight="1" x14ac:dyDescent="0.2">
      <c r="A11" s="64"/>
      <c r="B11" s="65"/>
      <c r="C11" s="65"/>
      <c r="D11" s="66"/>
      <c r="E11" s="67"/>
      <c r="F11" s="68"/>
      <c r="G11" s="67"/>
      <c r="H11" s="69"/>
      <c r="I11" s="70"/>
      <c r="J11" s="71"/>
      <c r="K11" s="69"/>
      <c r="L11" s="72"/>
      <c r="M11" s="73"/>
      <c r="N11" s="74"/>
      <c r="O11" s="73"/>
      <c r="P11" s="75"/>
      <c r="Q11" s="69"/>
      <c r="R11" s="76"/>
      <c r="S11" s="75"/>
      <c r="T11" s="69"/>
      <c r="U11" s="72"/>
      <c r="V11" s="73"/>
      <c r="W11" s="74"/>
      <c r="X11" s="77"/>
      <c r="Y11" s="77"/>
      <c r="Z11" s="77"/>
      <c r="AA11" s="77"/>
      <c r="AB11" s="77"/>
      <c r="AC11" s="77"/>
      <c r="AD11" s="78"/>
      <c r="AE11" s="79"/>
    </row>
    <row r="12" spans="1:31" s="2" customFormat="1" ht="16.5" customHeight="1" x14ac:dyDescent="0.25">
      <c r="A12" s="80" t="s">
        <v>37</v>
      </c>
      <c r="B12" s="81" t="s">
        <v>38</v>
      </c>
      <c r="C12" s="82"/>
      <c r="D12" s="83"/>
      <c r="E12" s="84"/>
      <c r="F12" s="85"/>
      <c r="G12" s="84"/>
      <c r="H12" s="86"/>
      <c r="I12" s="87"/>
      <c r="J12" s="88"/>
      <c r="K12" s="86"/>
      <c r="L12" s="89"/>
      <c r="M12" s="90"/>
      <c r="N12" s="91"/>
      <c r="O12" s="90"/>
      <c r="P12" s="92"/>
      <c r="Q12" s="86"/>
      <c r="R12" s="93"/>
      <c r="S12" s="92"/>
      <c r="T12" s="86"/>
      <c r="U12" s="89"/>
      <c r="V12" s="90"/>
      <c r="W12" s="91"/>
      <c r="X12" s="94"/>
      <c r="Y12" s="94"/>
      <c r="Z12" s="94"/>
      <c r="AA12" s="94"/>
      <c r="AB12" s="94"/>
      <c r="AC12" s="94"/>
      <c r="AD12" s="95"/>
      <c r="AE12" s="96"/>
    </row>
    <row r="13" spans="1:31" s="2" customFormat="1" ht="16.5" customHeight="1" x14ac:dyDescent="0.2">
      <c r="A13" s="97"/>
      <c r="B13" s="82" t="s">
        <v>39</v>
      </c>
      <c r="C13" s="82" t="s">
        <v>40</v>
      </c>
      <c r="D13" s="83"/>
      <c r="E13" s="84"/>
      <c r="F13" s="85"/>
      <c r="G13" s="84"/>
      <c r="H13" s="86"/>
      <c r="I13" s="87"/>
      <c r="J13" s="88"/>
      <c r="K13" s="86"/>
      <c r="L13" s="89"/>
      <c r="M13" s="90"/>
      <c r="N13" s="91"/>
      <c r="O13" s="90"/>
      <c r="P13" s="92"/>
      <c r="Q13" s="86"/>
      <c r="R13" s="93"/>
      <c r="S13" s="92"/>
      <c r="T13" s="86"/>
      <c r="U13" s="89"/>
      <c r="V13" s="90"/>
      <c r="W13" s="91"/>
      <c r="X13" s="94"/>
      <c r="Y13" s="94"/>
      <c r="Z13" s="94"/>
      <c r="AA13" s="94"/>
      <c r="AB13" s="94"/>
      <c r="AC13" s="94"/>
      <c r="AD13" s="95"/>
      <c r="AE13" s="96"/>
    </row>
    <row r="14" spans="1:31" s="2" customFormat="1" ht="16.5" customHeight="1" x14ac:dyDescent="0.2">
      <c r="A14" s="97"/>
      <c r="B14" s="82" t="s">
        <v>41</v>
      </c>
      <c r="C14" s="82" t="s">
        <v>42</v>
      </c>
      <c r="D14" s="83"/>
      <c r="E14" s="84"/>
      <c r="F14" s="85"/>
      <c r="G14" s="84"/>
      <c r="H14" s="86"/>
      <c r="I14" s="87"/>
      <c r="J14" s="88"/>
      <c r="K14" s="86"/>
      <c r="L14" s="89"/>
      <c r="M14" s="90"/>
      <c r="N14" s="91"/>
      <c r="O14" s="90"/>
      <c r="P14" s="92"/>
      <c r="Q14" s="86"/>
      <c r="R14" s="93"/>
      <c r="S14" s="92"/>
      <c r="T14" s="86"/>
      <c r="U14" s="89"/>
      <c r="V14" s="90"/>
      <c r="W14" s="91"/>
      <c r="X14" s="94"/>
      <c r="Y14" s="94"/>
      <c r="Z14" s="94"/>
      <c r="AA14" s="94"/>
      <c r="AB14" s="94"/>
      <c r="AC14" s="94"/>
      <c r="AD14" s="95"/>
      <c r="AE14" s="96"/>
    </row>
    <row r="15" spans="1:31" s="2" customFormat="1" ht="16.5" customHeight="1" x14ac:dyDescent="0.2">
      <c r="A15" s="97"/>
      <c r="B15" s="98"/>
      <c r="C15" s="99" t="s">
        <v>43</v>
      </c>
      <c r="D15" s="100"/>
      <c r="E15" s="84"/>
      <c r="F15" s="85"/>
      <c r="G15" s="84"/>
      <c r="H15" s="86"/>
      <c r="I15" s="87"/>
      <c r="J15" s="88"/>
      <c r="K15" s="86"/>
      <c r="L15" s="89"/>
      <c r="M15" s="90"/>
      <c r="N15" s="91"/>
      <c r="O15" s="90"/>
      <c r="P15" s="92"/>
      <c r="Q15" s="86"/>
      <c r="R15" s="93"/>
      <c r="S15" s="92"/>
      <c r="T15" s="86"/>
      <c r="U15" s="89"/>
      <c r="V15" s="90"/>
      <c r="W15" s="91"/>
      <c r="X15" s="94"/>
      <c r="Y15" s="94"/>
      <c r="Z15" s="94"/>
      <c r="AA15" s="94"/>
      <c r="AB15" s="94"/>
      <c r="AC15" s="94"/>
      <c r="AD15" s="95"/>
      <c r="AE15" s="96"/>
    </row>
    <row r="16" spans="1:31" s="2" customFormat="1" ht="16.5" customHeight="1" x14ac:dyDescent="0.2">
      <c r="A16" s="97"/>
      <c r="B16" s="98"/>
      <c r="C16" s="101" t="s">
        <v>44</v>
      </c>
      <c r="D16" s="100"/>
      <c r="E16" s="84"/>
      <c r="F16" s="85"/>
      <c r="G16" s="84"/>
      <c r="H16" s="86"/>
      <c r="I16" s="87"/>
      <c r="J16" s="88"/>
      <c r="K16" s="86"/>
      <c r="L16" s="89"/>
      <c r="M16" s="90"/>
      <c r="N16" s="91"/>
      <c r="O16" s="90"/>
      <c r="P16" s="92"/>
      <c r="Q16" s="86"/>
      <c r="R16" s="93"/>
      <c r="S16" s="92"/>
      <c r="T16" s="86"/>
      <c r="U16" s="89"/>
      <c r="V16" s="90"/>
      <c r="W16" s="91"/>
      <c r="X16" s="94"/>
      <c r="Y16" s="94"/>
      <c r="Z16" s="94"/>
      <c r="AA16" s="94"/>
      <c r="AB16" s="94"/>
      <c r="AC16" s="94"/>
      <c r="AD16" s="95"/>
      <c r="AE16" s="96"/>
    </row>
    <row r="17" spans="1:31" s="2" customFormat="1" ht="16.5" customHeight="1" x14ac:dyDescent="0.2">
      <c r="A17" s="97"/>
      <c r="B17" s="98"/>
      <c r="C17" s="101" t="s">
        <v>45</v>
      </c>
      <c r="D17" s="100"/>
      <c r="E17" s="84"/>
      <c r="F17" s="85"/>
      <c r="G17" s="84"/>
      <c r="H17" s="86"/>
      <c r="I17" s="87"/>
      <c r="J17" s="88"/>
      <c r="K17" s="86"/>
      <c r="L17" s="89"/>
      <c r="M17" s="90"/>
      <c r="N17" s="91"/>
      <c r="O17" s="90"/>
      <c r="P17" s="92"/>
      <c r="Q17" s="86"/>
      <c r="R17" s="93"/>
      <c r="S17" s="92"/>
      <c r="T17" s="86"/>
      <c r="U17" s="89"/>
      <c r="V17" s="90"/>
      <c r="W17" s="91"/>
      <c r="X17" s="94"/>
      <c r="Y17" s="94"/>
      <c r="Z17" s="94"/>
      <c r="AA17" s="94"/>
      <c r="AB17" s="94"/>
      <c r="AC17" s="94"/>
      <c r="AD17" s="95"/>
      <c r="AE17" s="96"/>
    </row>
    <row r="18" spans="1:31" s="2" customFormat="1" ht="16.5" customHeight="1" x14ac:dyDescent="0.2">
      <c r="A18" s="97"/>
      <c r="B18" s="98"/>
      <c r="C18" s="102" t="s">
        <v>46</v>
      </c>
      <c r="D18" s="100"/>
      <c r="E18" s="84"/>
      <c r="F18" s="85"/>
      <c r="G18" s="84"/>
      <c r="H18" s="86"/>
      <c r="I18" s="87"/>
      <c r="J18" s="88"/>
      <c r="K18" s="86"/>
      <c r="L18" s="89"/>
      <c r="M18" s="90"/>
      <c r="N18" s="91"/>
      <c r="O18" s="90"/>
      <c r="P18" s="92"/>
      <c r="Q18" s="86"/>
      <c r="R18" s="93"/>
      <c r="S18" s="92"/>
      <c r="T18" s="86"/>
      <c r="U18" s="89"/>
      <c r="V18" s="90"/>
      <c r="W18" s="91"/>
      <c r="X18" s="94"/>
      <c r="Y18" s="94"/>
      <c r="Z18" s="94"/>
      <c r="AA18" s="94"/>
      <c r="AB18" s="94"/>
      <c r="AC18" s="94"/>
      <c r="AD18" s="95"/>
      <c r="AE18" s="96"/>
    </row>
    <row r="19" spans="1:31" s="2" customFormat="1" ht="16.5" customHeight="1" x14ac:dyDescent="0.2">
      <c r="A19" s="97"/>
      <c r="B19" s="98"/>
      <c r="C19" s="102" t="s">
        <v>47</v>
      </c>
      <c r="D19" s="100" t="s">
        <v>48</v>
      </c>
      <c r="E19" s="103" t="s">
        <v>49</v>
      </c>
      <c r="F19" s="85" t="s">
        <v>50</v>
      </c>
      <c r="G19" s="104">
        <v>0.21</v>
      </c>
      <c r="H19" s="105"/>
      <c r="I19" s="106">
        <v>0</v>
      </c>
      <c r="J19" s="107">
        <v>0</v>
      </c>
      <c r="K19" s="105"/>
      <c r="L19" s="108">
        <v>60.579143867704978</v>
      </c>
      <c r="M19" s="109"/>
      <c r="N19" s="110"/>
      <c r="O19" s="109"/>
      <c r="P19" s="111">
        <f>L19*P$10</f>
        <v>45.434357900778735</v>
      </c>
      <c r="Q19" s="105"/>
      <c r="R19" s="112">
        <v>68.201199714942973</v>
      </c>
      <c r="S19" s="113"/>
      <c r="T19" s="105"/>
      <c r="U19" s="114"/>
      <c r="V19" s="109"/>
      <c r="W19" s="115"/>
      <c r="X19" s="116"/>
      <c r="Y19" s="116"/>
      <c r="Z19" s="116"/>
      <c r="AA19" s="116"/>
      <c r="AB19" s="116"/>
      <c r="AC19" s="116"/>
      <c r="AD19" s="117"/>
      <c r="AE19" s="118"/>
    </row>
    <row r="20" spans="1:31" s="2" customFormat="1" ht="16.5" customHeight="1" x14ac:dyDescent="0.2">
      <c r="A20" s="97"/>
      <c r="B20" s="98"/>
      <c r="C20" s="119" t="s">
        <v>51</v>
      </c>
      <c r="D20" s="100" t="s">
        <v>52</v>
      </c>
      <c r="E20" s="103" t="s">
        <v>49</v>
      </c>
      <c r="F20" s="85" t="s">
        <v>50</v>
      </c>
      <c r="G20" s="104">
        <v>0.21</v>
      </c>
      <c r="H20" s="105"/>
      <c r="I20" s="120">
        <v>0</v>
      </c>
      <c r="J20" s="107">
        <v>0</v>
      </c>
      <c r="K20" s="105"/>
      <c r="L20" s="108">
        <f>L19/12</f>
        <v>5.0482619889754146</v>
      </c>
      <c r="M20" s="109"/>
      <c r="N20" s="115"/>
      <c r="O20" s="109"/>
      <c r="P20" s="111">
        <f>L20*P$10</f>
        <v>3.7861964917315607</v>
      </c>
      <c r="Q20" s="105"/>
      <c r="R20" s="112">
        <f>R19/12</f>
        <v>5.6834333095785814</v>
      </c>
      <c r="S20" s="113"/>
      <c r="T20" s="105"/>
      <c r="U20" s="121"/>
      <c r="V20" s="109"/>
      <c r="W20" s="115"/>
      <c r="X20" s="116"/>
      <c r="Y20" s="116"/>
      <c r="Z20" s="116"/>
      <c r="AA20" s="116"/>
      <c r="AB20" s="116"/>
      <c r="AC20" s="116"/>
      <c r="AD20" s="117"/>
      <c r="AE20" s="118"/>
    </row>
    <row r="21" spans="1:31" s="2" customFormat="1" ht="16.5" customHeight="1" x14ac:dyDescent="0.2">
      <c r="A21" s="97"/>
      <c r="B21" s="98"/>
      <c r="C21" s="119" t="s">
        <v>53</v>
      </c>
      <c r="D21" s="113" t="s">
        <v>54</v>
      </c>
      <c r="E21" s="122"/>
      <c r="F21" s="123"/>
      <c r="G21" s="122"/>
      <c r="H21" s="105"/>
      <c r="I21" s="106"/>
      <c r="J21" s="107"/>
      <c r="K21" s="105"/>
      <c r="L21" s="121"/>
      <c r="M21" s="109"/>
      <c r="N21" s="115"/>
      <c r="O21" s="109"/>
      <c r="P21" s="113"/>
      <c r="Q21" s="105"/>
      <c r="R21" s="124"/>
      <c r="S21" s="113"/>
      <c r="T21" s="105"/>
      <c r="U21" s="121"/>
      <c r="V21" s="109"/>
      <c r="W21" s="115"/>
      <c r="X21" s="116"/>
      <c r="Y21" s="116"/>
      <c r="Z21" s="116"/>
      <c r="AA21" s="116"/>
      <c r="AB21" s="116"/>
      <c r="AC21" s="116"/>
      <c r="AD21" s="117"/>
      <c r="AE21" s="118"/>
    </row>
    <row r="22" spans="1:31" s="2" customFormat="1" ht="16.5" customHeight="1" x14ac:dyDescent="0.2">
      <c r="A22" s="97"/>
      <c r="B22" s="98"/>
      <c r="C22" s="119"/>
      <c r="D22" s="113"/>
      <c r="E22" s="125" t="s">
        <v>55</v>
      </c>
      <c r="F22" s="123"/>
      <c r="G22" s="125"/>
      <c r="H22" s="105"/>
      <c r="I22" s="106"/>
      <c r="J22" s="107"/>
      <c r="K22" s="105"/>
      <c r="L22" s="121"/>
      <c r="M22" s="109"/>
      <c r="N22" s="115"/>
      <c r="O22" s="109"/>
      <c r="P22" s="113"/>
      <c r="Q22" s="105"/>
      <c r="R22" s="124"/>
      <c r="S22" s="113"/>
      <c r="T22" s="105"/>
      <c r="U22" s="121"/>
      <c r="V22" s="109"/>
      <c r="W22" s="115"/>
      <c r="X22" s="116"/>
      <c r="Y22" s="116"/>
      <c r="Z22" s="116"/>
      <c r="AA22" s="116"/>
      <c r="AB22" s="116"/>
      <c r="AC22" s="116"/>
      <c r="AD22" s="117"/>
      <c r="AE22" s="118"/>
    </row>
    <row r="23" spans="1:31" s="2" customFormat="1" ht="16.5" customHeight="1" x14ac:dyDescent="0.2">
      <c r="A23" s="97"/>
      <c r="B23" s="98"/>
      <c r="C23" s="119"/>
      <c r="D23" s="113"/>
      <c r="E23" s="125" t="s">
        <v>56</v>
      </c>
      <c r="F23" s="123"/>
      <c r="G23" s="125"/>
      <c r="H23" s="105"/>
      <c r="I23" s="106"/>
      <c r="J23" s="107"/>
      <c r="K23" s="105"/>
      <c r="L23" s="121"/>
      <c r="M23" s="109"/>
      <c r="N23" s="115"/>
      <c r="O23" s="109"/>
      <c r="P23" s="113"/>
      <c r="Q23" s="105"/>
      <c r="R23" s="124"/>
      <c r="S23" s="113"/>
      <c r="T23" s="105"/>
      <c r="U23" s="121"/>
      <c r="V23" s="109"/>
      <c r="W23" s="115"/>
      <c r="X23" s="116"/>
      <c r="Y23" s="116"/>
      <c r="Z23" s="116"/>
      <c r="AA23" s="116"/>
      <c r="AB23" s="116"/>
      <c r="AC23" s="116"/>
      <c r="AD23" s="117"/>
      <c r="AE23" s="118"/>
    </row>
    <row r="24" spans="1:31" s="2" customFormat="1" ht="16.5" customHeight="1" x14ac:dyDescent="0.2">
      <c r="A24" s="97"/>
      <c r="B24" s="98"/>
      <c r="C24" s="119"/>
      <c r="D24" s="113"/>
      <c r="E24" s="125" t="s">
        <v>57</v>
      </c>
      <c r="F24" s="123"/>
      <c r="G24" s="125"/>
      <c r="H24" s="105"/>
      <c r="I24" s="106"/>
      <c r="J24" s="107"/>
      <c r="K24" s="105"/>
      <c r="L24" s="121"/>
      <c r="M24" s="109"/>
      <c r="N24" s="115"/>
      <c r="O24" s="109"/>
      <c r="P24" s="113"/>
      <c r="Q24" s="105"/>
      <c r="R24" s="124"/>
      <c r="S24" s="113"/>
      <c r="T24" s="105"/>
      <c r="U24" s="121"/>
      <c r="V24" s="109"/>
      <c r="W24" s="115"/>
      <c r="X24" s="116"/>
      <c r="Y24" s="116"/>
      <c r="Z24" s="116"/>
      <c r="AA24" s="116"/>
      <c r="AB24" s="116"/>
      <c r="AC24" s="116"/>
      <c r="AD24" s="117"/>
      <c r="AE24" s="118"/>
    </row>
    <row r="25" spans="1:31" s="2" customFormat="1" ht="16.5" customHeight="1" x14ac:dyDescent="0.2">
      <c r="A25" s="97"/>
      <c r="B25" s="98"/>
      <c r="C25" s="119"/>
      <c r="D25" s="113"/>
      <c r="E25" s="122"/>
      <c r="F25" s="123"/>
      <c r="G25" s="122"/>
      <c r="H25" s="105"/>
      <c r="I25" s="106"/>
      <c r="J25" s="107"/>
      <c r="K25" s="105"/>
      <c r="L25" s="121"/>
      <c r="M25" s="109"/>
      <c r="N25" s="115"/>
      <c r="O25" s="109"/>
      <c r="P25" s="113"/>
      <c r="Q25" s="105"/>
      <c r="R25" s="124"/>
      <c r="S25" s="113"/>
      <c r="T25" s="105"/>
      <c r="U25" s="121"/>
      <c r="V25" s="109"/>
      <c r="W25" s="115"/>
      <c r="X25" s="116"/>
      <c r="Y25" s="116"/>
      <c r="Z25" s="116"/>
      <c r="AA25" s="116"/>
      <c r="AB25" s="116"/>
      <c r="AC25" s="116"/>
      <c r="AD25" s="117"/>
      <c r="AE25" s="118"/>
    </row>
    <row r="26" spans="1:31" s="2" customFormat="1" ht="16.5" customHeight="1" x14ac:dyDescent="0.2">
      <c r="A26" s="97"/>
      <c r="B26" s="98"/>
      <c r="C26" s="126" t="s">
        <v>58</v>
      </c>
      <c r="D26" s="100" t="s">
        <v>59</v>
      </c>
      <c r="E26" s="103" t="s">
        <v>60</v>
      </c>
      <c r="F26" s="85" t="s">
        <v>50</v>
      </c>
      <c r="G26" s="104">
        <v>0.21</v>
      </c>
      <c r="H26" s="105"/>
      <c r="I26" s="106">
        <v>0</v>
      </c>
      <c r="J26" s="107">
        <v>0</v>
      </c>
      <c r="K26" s="105"/>
      <c r="L26" s="127">
        <v>0</v>
      </c>
      <c r="M26" s="128">
        <v>0</v>
      </c>
      <c r="N26" s="129">
        <v>2.6432959908491194E-2</v>
      </c>
      <c r="O26" s="128">
        <f>N26</f>
        <v>2.6432959908491194E-2</v>
      </c>
      <c r="P26" s="130">
        <f>N26*P$10</f>
        <v>1.9824719931368397E-2</v>
      </c>
      <c r="Q26" s="105"/>
      <c r="R26" s="124"/>
      <c r="S26" s="130">
        <v>3.909825894394979E-2</v>
      </c>
      <c r="T26" s="105"/>
      <c r="U26" s="131"/>
      <c r="V26" s="132"/>
      <c r="W26" s="115"/>
      <c r="X26" s="116"/>
      <c r="Y26" s="116"/>
      <c r="Z26" s="116"/>
      <c r="AA26" s="116"/>
      <c r="AB26" s="116"/>
      <c r="AC26" s="116"/>
      <c r="AD26" s="117"/>
      <c r="AE26" s="118"/>
    </row>
    <row r="27" spans="1:31" s="2" customFormat="1" ht="16.5" customHeight="1" x14ac:dyDescent="0.2">
      <c r="A27" s="97"/>
      <c r="B27" s="98"/>
      <c r="C27" s="126" t="s">
        <v>61</v>
      </c>
      <c r="D27" s="100" t="s">
        <v>59</v>
      </c>
      <c r="E27" s="103" t="s">
        <v>62</v>
      </c>
      <c r="F27" s="85" t="s">
        <v>50</v>
      </c>
      <c r="G27" s="104">
        <v>0.21</v>
      </c>
      <c r="H27" s="105"/>
      <c r="I27" s="106">
        <v>0</v>
      </c>
      <c r="J27" s="107">
        <v>0</v>
      </c>
      <c r="K27" s="105"/>
      <c r="L27" s="127">
        <v>0</v>
      </c>
      <c r="M27" s="128">
        <v>0</v>
      </c>
      <c r="N27" s="129">
        <v>1.6314092443521909E-2</v>
      </c>
      <c r="O27" s="128">
        <f>N27</f>
        <v>1.6314092443521909E-2</v>
      </c>
      <c r="P27" s="130">
        <f>N27*P$10</f>
        <v>1.2235569332641432E-2</v>
      </c>
      <c r="Q27" s="105"/>
      <c r="R27" s="124"/>
      <c r="S27" s="130">
        <v>2.4130956691969008E-2</v>
      </c>
      <c r="T27" s="105"/>
      <c r="U27" s="131"/>
      <c r="V27" s="132"/>
      <c r="W27" s="115"/>
      <c r="X27" s="116"/>
      <c r="Y27" s="116"/>
      <c r="Z27" s="116"/>
      <c r="AA27" s="116"/>
      <c r="AB27" s="116"/>
      <c r="AC27" s="116"/>
      <c r="AD27" s="117"/>
      <c r="AE27" s="118"/>
    </row>
    <row r="28" spans="1:31" s="2" customFormat="1" ht="16.5" customHeight="1" x14ac:dyDescent="0.2">
      <c r="A28" s="97"/>
      <c r="B28" s="98"/>
      <c r="C28" s="126" t="s">
        <v>63</v>
      </c>
      <c r="D28" s="100" t="s">
        <v>59</v>
      </c>
      <c r="E28" s="103" t="s">
        <v>64</v>
      </c>
      <c r="F28" s="85" t="s">
        <v>50</v>
      </c>
      <c r="G28" s="104">
        <v>0.21</v>
      </c>
      <c r="H28" s="133"/>
      <c r="I28" s="134"/>
      <c r="J28" s="135"/>
      <c r="K28" s="133"/>
      <c r="L28" s="136"/>
      <c r="M28" s="109"/>
      <c r="N28" s="110"/>
      <c r="O28" s="109"/>
      <c r="P28" s="113"/>
      <c r="Q28" s="105"/>
      <c r="R28" s="124"/>
      <c r="S28" s="113"/>
      <c r="T28" s="133"/>
      <c r="U28" s="137"/>
      <c r="V28" s="138"/>
      <c r="W28" s="139"/>
      <c r="X28" s="140"/>
      <c r="Y28" s="140"/>
      <c r="Z28" s="140"/>
      <c r="AA28" s="140"/>
      <c r="AB28" s="140"/>
      <c r="AC28" s="140"/>
      <c r="AD28" s="141"/>
      <c r="AE28" s="142"/>
    </row>
    <row r="29" spans="1:31" s="2" customFormat="1" ht="16.5" customHeight="1" x14ac:dyDescent="0.2">
      <c r="A29" s="97"/>
      <c r="B29" s="82" t="s">
        <v>65</v>
      </c>
      <c r="C29" s="82" t="s">
        <v>66</v>
      </c>
      <c r="D29" s="100"/>
      <c r="E29" s="143"/>
      <c r="F29" s="144"/>
      <c r="G29" s="122"/>
      <c r="H29" s="133"/>
      <c r="I29" s="134"/>
      <c r="J29" s="135"/>
      <c r="K29" s="133"/>
      <c r="L29" s="136"/>
      <c r="M29" s="109"/>
      <c r="N29" s="110"/>
      <c r="O29" s="109"/>
      <c r="P29" s="113"/>
      <c r="Q29" s="105"/>
      <c r="R29" s="124"/>
      <c r="S29" s="113"/>
      <c r="T29" s="133"/>
      <c r="U29" s="137"/>
      <c r="V29" s="138"/>
      <c r="W29" s="139"/>
      <c r="X29" s="140"/>
      <c r="Y29" s="140"/>
      <c r="Z29" s="140"/>
      <c r="AA29" s="140"/>
      <c r="AB29" s="140"/>
      <c r="AC29" s="140"/>
      <c r="AD29" s="141"/>
      <c r="AE29" s="142"/>
    </row>
    <row r="30" spans="1:31" s="2" customFormat="1" ht="16.5" customHeight="1" x14ac:dyDescent="0.2">
      <c r="A30" s="97"/>
      <c r="B30" s="82"/>
      <c r="C30" s="145" t="s">
        <v>67</v>
      </c>
      <c r="D30" s="100"/>
      <c r="E30" s="143"/>
      <c r="F30" s="144"/>
      <c r="G30" s="122"/>
      <c r="H30" s="133"/>
      <c r="I30" s="134"/>
      <c r="J30" s="135"/>
      <c r="K30" s="133"/>
      <c r="L30" s="136"/>
      <c r="M30" s="109"/>
      <c r="N30" s="110"/>
      <c r="O30" s="109"/>
      <c r="P30" s="113"/>
      <c r="Q30" s="105"/>
      <c r="R30" s="124"/>
      <c r="S30" s="113"/>
      <c r="T30" s="133"/>
      <c r="U30" s="137"/>
      <c r="V30" s="138"/>
      <c r="W30" s="139"/>
      <c r="X30" s="140"/>
      <c r="Y30" s="140"/>
      <c r="Z30" s="140"/>
      <c r="AA30" s="140"/>
      <c r="AB30" s="140"/>
      <c r="AC30" s="140"/>
      <c r="AD30" s="141"/>
      <c r="AE30" s="142"/>
    </row>
    <row r="31" spans="1:31" s="2" customFormat="1" ht="16.5" customHeight="1" x14ac:dyDescent="0.2">
      <c r="A31" s="97"/>
      <c r="B31" s="82"/>
      <c r="C31" s="98" t="s">
        <v>68</v>
      </c>
      <c r="D31" s="100" t="s">
        <v>48</v>
      </c>
      <c r="E31" s="103" t="s">
        <v>49</v>
      </c>
      <c r="F31" s="85" t="s">
        <v>50</v>
      </c>
      <c r="G31" s="104">
        <v>0.21</v>
      </c>
      <c r="H31" s="133"/>
      <c r="I31" s="134">
        <v>0</v>
      </c>
      <c r="J31" s="135">
        <v>0</v>
      </c>
      <c r="K31" s="133"/>
      <c r="L31" s="136"/>
      <c r="M31" s="109"/>
      <c r="N31" s="110"/>
      <c r="O31" s="109"/>
      <c r="P31" s="113"/>
      <c r="Q31" s="105"/>
      <c r="R31" s="124"/>
      <c r="S31" s="113"/>
      <c r="T31" s="133"/>
      <c r="U31" s="108">
        <v>175.46327836589697</v>
      </c>
      <c r="V31" s="146">
        <f>U31</f>
        <v>175.46327836589697</v>
      </c>
      <c r="W31" s="139"/>
      <c r="X31" s="140"/>
      <c r="Y31" s="140"/>
      <c r="Z31" s="140"/>
      <c r="AA31" s="140"/>
      <c r="AB31" s="140"/>
      <c r="AC31" s="140"/>
      <c r="AD31" s="141"/>
      <c r="AE31" s="147">
        <f>U31*AE$10</f>
        <v>131.59745877442273</v>
      </c>
    </row>
    <row r="32" spans="1:31" s="2" customFormat="1" ht="16.5" customHeight="1" x14ac:dyDescent="0.2">
      <c r="A32" s="97"/>
      <c r="B32" s="82"/>
      <c r="C32" s="119" t="s">
        <v>51</v>
      </c>
      <c r="D32" s="100" t="s">
        <v>52</v>
      </c>
      <c r="E32" s="103" t="s">
        <v>49</v>
      </c>
      <c r="F32" s="85" t="s">
        <v>50</v>
      </c>
      <c r="G32" s="104">
        <v>0.21</v>
      </c>
      <c r="H32" s="133"/>
      <c r="I32" s="134">
        <v>0</v>
      </c>
      <c r="J32" s="135">
        <v>0</v>
      </c>
      <c r="K32" s="133"/>
      <c r="L32" s="136"/>
      <c r="M32" s="109"/>
      <c r="N32" s="110"/>
      <c r="O32" s="109"/>
      <c r="P32" s="113"/>
      <c r="Q32" s="105"/>
      <c r="R32" s="124"/>
      <c r="S32" s="113"/>
      <c r="T32" s="133"/>
      <c r="U32" s="108">
        <f>U31/12</f>
        <v>14.621939863824748</v>
      </c>
      <c r="V32" s="146">
        <f>U32</f>
        <v>14.621939863824748</v>
      </c>
      <c r="W32" s="139"/>
      <c r="X32" s="140"/>
      <c r="Y32" s="140"/>
      <c r="Z32" s="140"/>
      <c r="AA32" s="140"/>
      <c r="AB32" s="140"/>
      <c r="AC32" s="140"/>
      <c r="AD32" s="141"/>
      <c r="AE32" s="147">
        <f>U32*AE$10</f>
        <v>10.966454897868561</v>
      </c>
    </row>
    <row r="33" spans="1:31" s="2" customFormat="1" ht="16.5" customHeight="1" x14ac:dyDescent="0.2">
      <c r="A33" s="97"/>
      <c r="B33" s="82" t="s">
        <v>69</v>
      </c>
      <c r="C33" s="82" t="s">
        <v>70</v>
      </c>
      <c r="D33" s="100"/>
      <c r="E33" s="143"/>
      <c r="F33" s="144"/>
      <c r="G33" s="122"/>
      <c r="H33" s="133"/>
      <c r="I33" s="134"/>
      <c r="J33" s="135"/>
      <c r="K33" s="133"/>
      <c r="L33" s="136"/>
      <c r="M33" s="109"/>
      <c r="N33" s="110"/>
      <c r="O33" s="109"/>
      <c r="P33" s="113"/>
      <c r="Q33" s="105"/>
      <c r="R33" s="124"/>
      <c r="S33" s="113"/>
      <c r="T33" s="133"/>
      <c r="U33" s="121"/>
      <c r="V33" s="138"/>
      <c r="W33" s="139"/>
      <c r="X33" s="140"/>
      <c r="Y33" s="140"/>
      <c r="Z33" s="140"/>
      <c r="AA33" s="140"/>
      <c r="AB33" s="140"/>
      <c r="AC33" s="140"/>
      <c r="AD33" s="141"/>
      <c r="AE33" s="142"/>
    </row>
    <row r="34" spans="1:31" s="2" customFormat="1" ht="16.5" customHeight="1" x14ac:dyDescent="0.2">
      <c r="A34" s="97"/>
      <c r="B34" s="82"/>
      <c r="C34" s="119"/>
      <c r="D34" s="148" t="s">
        <v>71</v>
      </c>
      <c r="E34" s="103" t="s">
        <v>72</v>
      </c>
      <c r="F34" s="85" t="s">
        <v>50</v>
      </c>
      <c r="G34" s="104">
        <v>0.21</v>
      </c>
      <c r="H34" s="133"/>
      <c r="I34" s="134">
        <v>0</v>
      </c>
      <c r="J34" s="135">
        <v>0</v>
      </c>
      <c r="K34" s="133"/>
      <c r="L34" s="136"/>
      <c r="M34" s="109"/>
      <c r="N34" s="110"/>
      <c r="O34" s="109"/>
      <c r="P34" s="113"/>
      <c r="Q34" s="105"/>
      <c r="R34" s="124"/>
      <c r="S34" s="130">
        <v>3.0545514799960771E-2</v>
      </c>
      <c r="T34" s="133"/>
      <c r="U34" s="127"/>
      <c r="V34" s="128"/>
      <c r="W34" s="149"/>
      <c r="X34" s="149">
        <v>6.261426065029646E-2</v>
      </c>
      <c r="Y34" s="150"/>
      <c r="Z34" s="150"/>
      <c r="AA34" s="151"/>
      <c r="AB34" s="150"/>
      <c r="AC34" s="150"/>
      <c r="AD34" s="152"/>
      <c r="AE34" s="153">
        <f>X34*AE$10</f>
        <v>4.6960695487722345E-2</v>
      </c>
    </row>
    <row r="35" spans="1:31" s="2" customFormat="1" ht="16.5" customHeight="1" x14ac:dyDescent="0.2">
      <c r="A35" s="97"/>
      <c r="B35" s="82"/>
      <c r="C35" s="119"/>
      <c r="D35" s="148" t="s">
        <v>73</v>
      </c>
      <c r="E35" s="103" t="s">
        <v>74</v>
      </c>
      <c r="F35" s="85" t="s">
        <v>50</v>
      </c>
      <c r="G35" s="104">
        <v>0.21</v>
      </c>
      <c r="H35" s="133"/>
      <c r="I35" s="134">
        <v>0</v>
      </c>
      <c r="J35" s="135">
        <v>0</v>
      </c>
      <c r="K35" s="133"/>
      <c r="L35" s="136"/>
      <c r="M35" s="109"/>
      <c r="N35" s="110"/>
      <c r="O35" s="109"/>
      <c r="P35" s="113"/>
      <c r="Q35" s="105"/>
      <c r="R35" s="124"/>
      <c r="S35" s="130">
        <f>S26</f>
        <v>3.909825894394979E-2</v>
      </c>
      <c r="T35" s="133"/>
      <c r="U35" s="127"/>
      <c r="V35" s="128"/>
      <c r="W35" s="149">
        <v>8.0146253632379469E-2</v>
      </c>
      <c r="X35" s="150"/>
      <c r="Y35" s="150"/>
      <c r="Z35" s="150"/>
      <c r="AA35" s="151"/>
      <c r="AB35" s="150"/>
      <c r="AC35" s="150"/>
      <c r="AD35" s="152"/>
      <c r="AE35" s="153">
        <f>W35*AE$10</f>
        <v>6.0109690224284598E-2</v>
      </c>
    </row>
    <row r="36" spans="1:31" s="2" customFormat="1" ht="16.5" customHeight="1" x14ac:dyDescent="0.2">
      <c r="A36" s="97"/>
      <c r="B36" s="82"/>
      <c r="C36" s="119"/>
      <c r="D36" s="148" t="s">
        <v>75</v>
      </c>
      <c r="E36" s="103" t="s">
        <v>62</v>
      </c>
      <c r="F36" s="85" t="s">
        <v>50</v>
      </c>
      <c r="G36" s="104">
        <v>0.21</v>
      </c>
      <c r="H36" s="133"/>
      <c r="I36" s="134">
        <v>0</v>
      </c>
      <c r="J36" s="135">
        <v>0</v>
      </c>
      <c r="K36" s="133"/>
      <c r="L36" s="136"/>
      <c r="M36" s="109"/>
      <c r="N36" s="110"/>
      <c r="O36" s="109"/>
      <c r="P36" s="113"/>
      <c r="Q36" s="105"/>
      <c r="R36" s="124"/>
      <c r="S36" s="130">
        <f>S27</f>
        <v>2.4130956691969008E-2</v>
      </c>
      <c r="T36" s="133"/>
      <c r="U36" s="127"/>
      <c r="V36" s="128"/>
      <c r="W36" s="149">
        <v>4.6002697299772813E-2</v>
      </c>
      <c r="X36" s="150"/>
      <c r="Y36" s="151"/>
      <c r="Z36" s="150"/>
      <c r="AA36" s="151"/>
      <c r="AB36" s="151"/>
      <c r="AC36" s="150"/>
      <c r="AD36" s="152"/>
      <c r="AE36" s="153">
        <f t="shared" ref="AE36:AE37" si="0">W36*AE$10</f>
        <v>3.4502022974829613E-2</v>
      </c>
    </row>
    <row r="37" spans="1:31" s="2" customFormat="1" ht="16.5" customHeight="1" x14ac:dyDescent="0.2">
      <c r="A37" s="97"/>
      <c r="B37" s="82"/>
      <c r="C37" s="119"/>
      <c r="D37" s="148" t="s">
        <v>76</v>
      </c>
      <c r="E37" s="103" t="s">
        <v>77</v>
      </c>
      <c r="F37" s="85" t="s">
        <v>50</v>
      </c>
      <c r="G37" s="104">
        <v>0.21</v>
      </c>
      <c r="H37" s="133"/>
      <c r="I37" s="134">
        <v>0</v>
      </c>
      <c r="J37" s="135">
        <v>0</v>
      </c>
      <c r="K37" s="133"/>
      <c r="L37" s="136"/>
      <c r="M37" s="109"/>
      <c r="N37" s="110"/>
      <c r="O37" s="109"/>
      <c r="P37" s="113"/>
      <c r="Q37" s="105"/>
      <c r="R37" s="124"/>
      <c r="S37" s="130">
        <f>S27</f>
        <v>2.4130956691969008E-2</v>
      </c>
      <c r="T37" s="133"/>
      <c r="U37" s="127"/>
      <c r="V37" s="128"/>
      <c r="W37" s="149">
        <v>4.1550823367536731E-2</v>
      </c>
      <c r="X37" s="150">
        <f>W37</f>
        <v>4.1550823367536731E-2</v>
      </c>
      <c r="Y37" s="151"/>
      <c r="Z37" s="151"/>
      <c r="AA37" s="150"/>
      <c r="AB37" s="150"/>
      <c r="AC37" s="150"/>
      <c r="AD37" s="154"/>
      <c r="AE37" s="153">
        <f t="shared" si="0"/>
        <v>3.1163117525652546E-2</v>
      </c>
    </row>
    <row r="38" spans="1:31" s="2" customFormat="1" ht="16.5" customHeight="1" x14ac:dyDescent="0.2">
      <c r="A38" s="97"/>
      <c r="B38" s="82" t="s">
        <v>78</v>
      </c>
      <c r="C38" s="82" t="s">
        <v>79</v>
      </c>
      <c r="D38" s="100" t="s">
        <v>59</v>
      </c>
      <c r="E38" s="103" t="s">
        <v>80</v>
      </c>
      <c r="F38" s="85" t="s">
        <v>81</v>
      </c>
      <c r="G38" s="104">
        <v>0.21</v>
      </c>
      <c r="H38" s="86"/>
      <c r="I38" s="134">
        <v>0</v>
      </c>
      <c r="J38" s="135">
        <v>0</v>
      </c>
      <c r="K38" s="86"/>
      <c r="L38" s="155">
        <v>6.7153327884064834E-3</v>
      </c>
      <c r="M38" s="156">
        <f>L38</f>
        <v>6.7153327884064834E-3</v>
      </c>
      <c r="N38" s="157">
        <f>L38</f>
        <v>6.7153327884064834E-3</v>
      </c>
      <c r="O38" s="156">
        <f>L38</f>
        <v>6.7153327884064834E-3</v>
      </c>
      <c r="P38" s="158">
        <f>L38*P$10</f>
        <v>5.0364995913048625E-3</v>
      </c>
      <c r="Q38" s="86"/>
      <c r="R38" s="159">
        <v>6.7433364508652496E-3</v>
      </c>
      <c r="S38" s="160">
        <f>R38</f>
        <v>6.7433364508652496E-3</v>
      </c>
      <c r="T38" s="86"/>
      <c r="U38" s="161">
        <v>7.7081478933228994E-3</v>
      </c>
      <c r="V38" s="128">
        <f>U38</f>
        <v>7.7081478933228994E-3</v>
      </c>
      <c r="W38" s="149">
        <f>U38</f>
        <v>7.7081478933228994E-3</v>
      </c>
      <c r="X38" s="150">
        <f>U38</f>
        <v>7.7081478933228994E-3</v>
      </c>
      <c r="Y38" s="150"/>
      <c r="Z38" s="150"/>
      <c r="AA38" s="150"/>
      <c r="AB38" s="150"/>
      <c r="AC38" s="150"/>
      <c r="AD38" s="152"/>
      <c r="AE38" s="153">
        <f>U38*AE$10</f>
        <v>5.7811109199921744E-3</v>
      </c>
    </row>
    <row r="39" spans="1:31" s="2" customFormat="1" ht="16.5" customHeight="1" x14ac:dyDescent="0.2">
      <c r="A39" s="97"/>
      <c r="B39" s="82" t="s">
        <v>82</v>
      </c>
      <c r="C39" s="82" t="s">
        <v>83</v>
      </c>
      <c r="D39" s="162"/>
      <c r="E39" s="163"/>
      <c r="F39" s="85"/>
      <c r="G39" s="163"/>
      <c r="H39" s="164"/>
      <c r="I39" s="165"/>
      <c r="J39" s="166"/>
      <c r="K39" s="164"/>
      <c r="L39" s="167"/>
      <c r="M39" s="168"/>
      <c r="N39" s="169"/>
      <c r="O39" s="168"/>
      <c r="P39" s="170"/>
      <c r="Q39" s="164"/>
      <c r="R39" s="171"/>
      <c r="S39" s="170"/>
      <c r="T39" s="164"/>
      <c r="U39" s="167"/>
      <c r="V39" s="168"/>
      <c r="W39" s="169"/>
      <c r="X39" s="172"/>
      <c r="Y39" s="172"/>
      <c r="Z39" s="172"/>
      <c r="AA39" s="172"/>
      <c r="AB39" s="172"/>
      <c r="AC39" s="172"/>
      <c r="AD39" s="173"/>
      <c r="AE39" s="174"/>
    </row>
    <row r="40" spans="1:31" s="2" customFormat="1" ht="16.5" customHeight="1" x14ac:dyDescent="0.2">
      <c r="A40" s="97"/>
      <c r="B40" s="82"/>
      <c r="C40" s="175" t="s">
        <v>84</v>
      </c>
      <c r="D40" s="100" t="s">
        <v>85</v>
      </c>
      <c r="E40" s="103" t="s">
        <v>86</v>
      </c>
      <c r="F40" s="85" t="s">
        <v>87</v>
      </c>
      <c r="G40" s="104">
        <v>0.21</v>
      </c>
      <c r="H40" s="176"/>
      <c r="I40" s="106">
        <v>0</v>
      </c>
      <c r="J40" s="135">
        <v>0</v>
      </c>
      <c r="K40" s="176"/>
      <c r="L40" s="177">
        <v>510.23035291782401</v>
      </c>
      <c r="M40" s="146">
        <f t="shared" ref="M40:O42" si="1">$L40</f>
        <v>510.23035291782401</v>
      </c>
      <c r="N40" s="178">
        <f t="shared" si="1"/>
        <v>510.23035291782401</v>
      </c>
      <c r="O40" s="146">
        <f t="shared" si="1"/>
        <v>510.23035291782401</v>
      </c>
      <c r="P40" s="179">
        <f>$L40*P10</f>
        <v>382.67276468836803</v>
      </c>
      <c r="Q40" s="176"/>
      <c r="R40" s="180">
        <f t="shared" ref="R40:S42" si="2">$L40</f>
        <v>510.23035291782401</v>
      </c>
      <c r="S40" s="179">
        <f t="shared" si="2"/>
        <v>510.23035291782401</v>
      </c>
      <c r="T40" s="176"/>
      <c r="U40" s="177">
        <f t="shared" ref="U40:X42" si="3">$L40</f>
        <v>510.23035291782401</v>
      </c>
      <c r="V40" s="146">
        <f t="shared" si="3"/>
        <v>510.23035291782401</v>
      </c>
      <c r="W40" s="178">
        <f t="shared" si="3"/>
        <v>510.23035291782401</v>
      </c>
      <c r="X40" s="181">
        <f t="shared" si="3"/>
        <v>510.23035291782401</v>
      </c>
      <c r="Y40" s="181"/>
      <c r="Z40" s="181"/>
      <c r="AA40" s="181"/>
      <c r="AB40" s="181"/>
      <c r="AC40" s="181"/>
      <c r="AD40" s="182"/>
      <c r="AE40" s="147">
        <f>$L40*AE10</f>
        <v>382.67276468836803</v>
      </c>
    </row>
    <row r="41" spans="1:31" s="2" customFormat="1" ht="16.5" customHeight="1" x14ac:dyDescent="0.2">
      <c r="A41" s="97"/>
      <c r="B41" s="82"/>
      <c r="C41" s="175" t="s">
        <v>88</v>
      </c>
      <c r="D41" s="100" t="s">
        <v>85</v>
      </c>
      <c r="E41" s="103" t="s">
        <v>86</v>
      </c>
      <c r="F41" s="85" t="s">
        <v>87</v>
      </c>
      <c r="G41" s="104">
        <v>0.21</v>
      </c>
      <c r="H41" s="176"/>
      <c r="I41" s="106">
        <v>0</v>
      </c>
      <c r="J41" s="135">
        <v>0</v>
      </c>
      <c r="K41" s="176"/>
      <c r="L41" s="177">
        <f>L40/4</f>
        <v>127.557588229456</v>
      </c>
      <c r="M41" s="146">
        <f t="shared" si="1"/>
        <v>127.557588229456</v>
      </c>
      <c r="N41" s="178">
        <f t="shared" si="1"/>
        <v>127.557588229456</v>
      </c>
      <c r="O41" s="146">
        <f t="shared" si="1"/>
        <v>127.557588229456</v>
      </c>
      <c r="P41" s="179">
        <f>$L41*P10</f>
        <v>95.668191172092008</v>
      </c>
      <c r="Q41" s="176"/>
      <c r="R41" s="180">
        <f t="shared" si="2"/>
        <v>127.557588229456</v>
      </c>
      <c r="S41" s="179">
        <f t="shared" si="2"/>
        <v>127.557588229456</v>
      </c>
      <c r="T41" s="86"/>
      <c r="U41" s="177">
        <f t="shared" si="3"/>
        <v>127.557588229456</v>
      </c>
      <c r="V41" s="146">
        <f t="shared" si="3"/>
        <v>127.557588229456</v>
      </c>
      <c r="W41" s="178">
        <f t="shared" si="3"/>
        <v>127.557588229456</v>
      </c>
      <c r="X41" s="181">
        <f t="shared" si="3"/>
        <v>127.557588229456</v>
      </c>
      <c r="Y41" s="181"/>
      <c r="Z41" s="181"/>
      <c r="AA41" s="181"/>
      <c r="AB41" s="181"/>
      <c r="AC41" s="181"/>
      <c r="AD41" s="182"/>
      <c r="AE41" s="147">
        <f>$L41*AE10</f>
        <v>95.668191172092008</v>
      </c>
    </row>
    <row r="42" spans="1:31" s="187" customFormat="1" ht="16.5" customHeight="1" x14ac:dyDescent="0.2">
      <c r="A42" s="183"/>
      <c r="B42" s="184"/>
      <c r="C42" s="175" t="s">
        <v>89</v>
      </c>
      <c r="D42" s="100" t="s">
        <v>85</v>
      </c>
      <c r="E42" s="103" t="s">
        <v>86</v>
      </c>
      <c r="F42" s="85" t="s">
        <v>87</v>
      </c>
      <c r="G42" s="104">
        <v>0.21</v>
      </c>
      <c r="H42" s="176"/>
      <c r="I42" s="106">
        <v>0</v>
      </c>
      <c r="J42" s="135">
        <v>0</v>
      </c>
      <c r="K42" s="176"/>
      <c r="L42" s="177">
        <v>17.118519314108184</v>
      </c>
      <c r="M42" s="146">
        <f t="shared" si="1"/>
        <v>17.118519314108184</v>
      </c>
      <c r="N42" s="178">
        <f t="shared" si="1"/>
        <v>17.118519314108184</v>
      </c>
      <c r="O42" s="146">
        <f t="shared" si="1"/>
        <v>17.118519314108184</v>
      </c>
      <c r="P42" s="179">
        <f>$L42*P10</f>
        <v>12.838889485581138</v>
      </c>
      <c r="Q42" s="176"/>
      <c r="R42" s="180">
        <f t="shared" si="2"/>
        <v>17.118519314108184</v>
      </c>
      <c r="S42" s="179">
        <f t="shared" si="2"/>
        <v>17.118519314108184</v>
      </c>
      <c r="T42" s="86"/>
      <c r="U42" s="177">
        <f t="shared" si="3"/>
        <v>17.118519314108184</v>
      </c>
      <c r="V42" s="146">
        <f t="shared" si="3"/>
        <v>17.118519314108184</v>
      </c>
      <c r="W42" s="178">
        <f t="shared" si="3"/>
        <v>17.118519314108184</v>
      </c>
      <c r="X42" s="181">
        <f t="shared" si="3"/>
        <v>17.118519314108184</v>
      </c>
      <c r="Y42" s="185"/>
      <c r="Z42" s="185"/>
      <c r="AA42" s="185"/>
      <c r="AB42" s="185"/>
      <c r="AC42" s="185"/>
      <c r="AD42" s="186"/>
      <c r="AE42" s="147">
        <f>$L42*AE10</f>
        <v>12.838889485581138</v>
      </c>
    </row>
    <row r="43" spans="1:31" s="187" customFormat="1" ht="16.5" customHeight="1" x14ac:dyDescent="0.2">
      <c r="A43" s="183"/>
      <c r="B43" s="188"/>
      <c r="C43" s="175"/>
      <c r="D43" s="100"/>
      <c r="E43" s="163"/>
      <c r="F43" s="85"/>
      <c r="G43" s="163"/>
      <c r="H43" s="176"/>
      <c r="I43" s="189"/>
      <c r="J43" s="135"/>
      <c r="K43" s="176"/>
      <c r="L43" s="177"/>
      <c r="M43" s="146"/>
      <c r="N43" s="178"/>
      <c r="O43" s="146"/>
      <c r="P43" s="179"/>
      <c r="Q43" s="176"/>
      <c r="R43" s="180"/>
      <c r="S43" s="179"/>
      <c r="T43" s="86"/>
      <c r="U43" s="177"/>
      <c r="V43" s="146"/>
      <c r="W43" s="190"/>
      <c r="X43" s="185"/>
      <c r="Y43" s="185"/>
      <c r="Z43" s="185"/>
      <c r="AA43" s="185"/>
      <c r="AB43" s="185"/>
      <c r="AC43" s="185"/>
      <c r="AD43" s="186"/>
      <c r="AE43" s="191"/>
    </row>
    <row r="44" spans="1:31" s="2" customFormat="1" ht="16.5" customHeight="1" x14ac:dyDescent="0.25">
      <c r="A44" s="80" t="s">
        <v>90</v>
      </c>
      <c r="B44" s="81" t="s">
        <v>91</v>
      </c>
      <c r="C44" s="82"/>
      <c r="D44" s="100" t="s">
        <v>59</v>
      </c>
      <c r="E44" s="103" t="s">
        <v>92</v>
      </c>
      <c r="F44" s="85" t="s">
        <v>93</v>
      </c>
      <c r="G44" s="104">
        <v>0.21</v>
      </c>
      <c r="H44" s="86"/>
      <c r="I44" s="134">
        <v>0</v>
      </c>
      <c r="J44" s="135">
        <v>0</v>
      </c>
      <c r="K44" s="86"/>
      <c r="L44" s="155">
        <v>1.7114086439542725E-3</v>
      </c>
      <c r="M44" s="156">
        <f>$L44</f>
        <v>1.7114086439542725E-3</v>
      </c>
      <c r="N44" s="157">
        <f>$L44</f>
        <v>1.7114086439542725E-3</v>
      </c>
      <c r="O44" s="156">
        <f>$L44</f>
        <v>1.7114086439542725E-3</v>
      </c>
      <c r="P44" s="160">
        <f>$L44*P10</f>
        <v>1.2835564829657043E-3</v>
      </c>
      <c r="Q44" s="86"/>
      <c r="R44" s="159">
        <v>1.7724112464660689E-3</v>
      </c>
      <c r="S44" s="160">
        <f>R44</f>
        <v>1.7724112464660689E-3</v>
      </c>
      <c r="T44" s="192"/>
      <c r="U44" s="155">
        <v>8.4530617998004858E-3</v>
      </c>
      <c r="V44" s="156">
        <f>$U44</f>
        <v>8.4530617998004858E-3</v>
      </c>
      <c r="W44" s="157">
        <f>$U44</f>
        <v>8.4530617998004858E-3</v>
      </c>
      <c r="X44" s="193">
        <f>$U44</f>
        <v>8.4530617998004858E-3</v>
      </c>
      <c r="Y44" s="193"/>
      <c r="Z44" s="193"/>
      <c r="AA44" s="193"/>
      <c r="AB44" s="193"/>
      <c r="AC44" s="193"/>
      <c r="AD44" s="194"/>
      <c r="AE44" s="195">
        <f>$U44*AE10</f>
        <v>6.3397963498503639E-3</v>
      </c>
    </row>
    <row r="45" spans="1:31" s="2" customFormat="1" ht="16.5" customHeight="1" x14ac:dyDescent="0.2">
      <c r="A45" s="97"/>
      <c r="B45" s="82"/>
      <c r="C45" s="82"/>
      <c r="D45" s="100"/>
      <c r="E45" s="104"/>
      <c r="F45" s="85"/>
      <c r="G45" s="104"/>
      <c r="H45" s="164"/>
      <c r="I45" s="196"/>
      <c r="J45" s="197"/>
      <c r="K45" s="164"/>
      <c r="L45" s="89"/>
      <c r="M45" s="90"/>
      <c r="N45" s="91"/>
      <c r="O45" s="90"/>
      <c r="P45" s="92"/>
      <c r="Q45" s="86"/>
      <c r="R45" s="93"/>
      <c r="S45" s="92"/>
      <c r="T45" s="86"/>
      <c r="U45" s="198"/>
      <c r="V45" s="109"/>
      <c r="W45" s="115"/>
      <c r="X45" s="116"/>
      <c r="Y45" s="116"/>
      <c r="Z45" s="116"/>
      <c r="AA45" s="116"/>
      <c r="AB45" s="116"/>
      <c r="AC45" s="116"/>
      <c r="AD45" s="117"/>
      <c r="AE45" s="118"/>
    </row>
    <row r="46" spans="1:31" s="2" customFormat="1" ht="16.5" customHeight="1" x14ac:dyDescent="0.25">
      <c r="A46" s="80" t="s">
        <v>94</v>
      </c>
      <c r="B46" s="81" t="s">
        <v>95</v>
      </c>
      <c r="C46" s="82"/>
      <c r="D46" s="83"/>
      <c r="E46" s="199"/>
      <c r="F46" s="85"/>
      <c r="G46" s="199"/>
      <c r="H46" s="86"/>
      <c r="I46" s="87"/>
      <c r="J46" s="88"/>
      <c r="K46" s="86"/>
      <c r="L46" s="200">
        <v>7.2662921316688216E-4</v>
      </c>
      <c r="M46" s="90"/>
      <c r="N46" s="91"/>
      <c r="O46" s="90"/>
      <c r="P46" s="92"/>
      <c r="Q46" s="86"/>
      <c r="R46" s="201">
        <v>1.8666134732519494E-3</v>
      </c>
      <c r="S46" s="92"/>
      <c r="T46" s="86"/>
      <c r="U46" s="200">
        <v>2.0069009427126513E-3</v>
      </c>
      <c r="V46" s="90"/>
      <c r="W46" s="91"/>
      <c r="X46" s="94"/>
      <c r="Y46" s="94"/>
      <c r="Z46" s="94"/>
      <c r="AA46" s="94"/>
      <c r="AB46" s="94"/>
      <c r="AC46" s="94"/>
      <c r="AD46" s="95"/>
      <c r="AE46" s="96"/>
    </row>
    <row r="47" spans="1:31" s="2" customFormat="1" ht="16.5" customHeight="1" x14ac:dyDescent="0.2">
      <c r="A47" s="97"/>
      <c r="B47" s="82" t="s">
        <v>96</v>
      </c>
      <c r="C47" s="82" t="s">
        <v>97</v>
      </c>
      <c r="D47" s="100" t="s">
        <v>98</v>
      </c>
      <c r="E47" s="103" t="s">
        <v>99</v>
      </c>
      <c r="F47" s="85" t="s">
        <v>100</v>
      </c>
      <c r="G47" s="104">
        <v>0.21</v>
      </c>
      <c r="H47" s="164"/>
      <c r="I47" s="106">
        <v>0</v>
      </c>
      <c r="J47" s="135">
        <v>0</v>
      </c>
      <c r="K47" s="164"/>
      <c r="L47" s="155">
        <v>9.3008539285360922E-4</v>
      </c>
      <c r="M47" s="156">
        <f t="shared" ref="M47:O48" si="4">$L47</f>
        <v>9.3008539285360922E-4</v>
      </c>
      <c r="N47" s="157">
        <f t="shared" si="4"/>
        <v>9.3008539285360922E-4</v>
      </c>
      <c r="O47" s="156">
        <f t="shared" si="4"/>
        <v>9.3008539285360922E-4</v>
      </c>
      <c r="P47" s="160">
        <f>$L47*P$10</f>
        <v>6.9756404464020691E-4</v>
      </c>
      <c r="Q47" s="192"/>
      <c r="R47" s="159">
        <v>2.3892652457624952E-3</v>
      </c>
      <c r="S47" s="160">
        <f>R47</f>
        <v>2.3892652457624952E-3</v>
      </c>
      <c r="T47" s="192"/>
      <c r="U47" s="155">
        <v>2.5688332066721936E-3</v>
      </c>
      <c r="V47" s="156">
        <f t="shared" ref="V47:X48" si="5">$U47</f>
        <v>2.5688332066721936E-3</v>
      </c>
      <c r="W47" s="157">
        <f t="shared" si="5"/>
        <v>2.5688332066721936E-3</v>
      </c>
      <c r="X47" s="193">
        <f t="shared" si="5"/>
        <v>2.5688332066721936E-3</v>
      </c>
      <c r="Y47" s="193"/>
      <c r="Z47" s="193"/>
      <c r="AA47" s="193"/>
      <c r="AB47" s="193"/>
      <c r="AC47" s="193"/>
      <c r="AD47" s="194"/>
      <c r="AE47" s="195">
        <f>$U47*AE10</f>
        <v>1.9266249050041452E-3</v>
      </c>
    </row>
    <row r="48" spans="1:31" s="2" customFormat="1" ht="16.5" customHeight="1" x14ac:dyDescent="0.2">
      <c r="A48" s="97"/>
      <c r="B48" s="82"/>
      <c r="C48" s="82"/>
      <c r="D48" s="100" t="s">
        <v>101</v>
      </c>
      <c r="E48" s="103" t="s">
        <v>99</v>
      </c>
      <c r="F48" s="85" t="s">
        <v>100</v>
      </c>
      <c r="G48" s="104">
        <v>0.21</v>
      </c>
      <c r="H48" s="164"/>
      <c r="I48" s="106">
        <v>0</v>
      </c>
      <c r="J48" s="135">
        <v>0</v>
      </c>
      <c r="K48" s="164"/>
      <c r="L48" s="155">
        <v>5.740370784018369E-4</v>
      </c>
      <c r="M48" s="156">
        <f t="shared" si="4"/>
        <v>5.740370784018369E-4</v>
      </c>
      <c r="N48" s="157">
        <f t="shared" si="4"/>
        <v>5.740370784018369E-4</v>
      </c>
      <c r="O48" s="156">
        <f t="shared" si="4"/>
        <v>5.740370784018369E-4</v>
      </c>
      <c r="P48" s="160">
        <f>$L48*P$10</f>
        <v>4.3052780880137764E-4</v>
      </c>
      <c r="Q48" s="192"/>
      <c r="R48" s="159">
        <v>1.47462464386904E-3</v>
      </c>
      <c r="S48" s="160">
        <f>R48</f>
        <v>1.47462464386904E-3</v>
      </c>
      <c r="T48" s="192"/>
      <c r="U48" s="155">
        <v>1.5854517447429946E-3</v>
      </c>
      <c r="V48" s="156">
        <f t="shared" si="5"/>
        <v>1.5854517447429946E-3</v>
      </c>
      <c r="W48" s="157">
        <f t="shared" si="5"/>
        <v>1.5854517447429946E-3</v>
      </c>
      <c r="X48" s="193">
        <f t="shared" si="5"/>
        <v>1.5854517447429946E-3</v>
      </c>
      <c r="Y48" s="193"/>
      <c r="Z48" s="193"/>
      <c r="AA48" s="193"/>
      <c r="AB48" s="193"/>
      <c r="AC48" s="193"/>
      <c r="AD48" s="194"/>
      <c r="AE48" s="195">
        <f>$U48*AE10</f>
        <v>1.1890888085572459E-3</v>
      </c>
    </row>
    <row r="49" spans="1:31" s="2" customFormat="1" ht="16.5" customHeight="1" x14ac:dyDescent="0.2">
      <c r="A49" s="97"/>
      <c r="B49" s="82" t="s">
        <v>102</v>
      </c>
      <c r="C49" s="82" t="s">
        <v>103</v>
      </c>
      <c r="D49" s="83"/>
      <c r="E49" s="199"/>
      <c r="F49" s="85"/>
      <c r="G49" s="199"/>
      <c r="H49" s="86"/>
      <c r="I49" s="87"/>
      <c r="J49" s="88"/>
      <c r="K49" s="86"/>
      <c r="L49" s="89"/>
      <c r="M49" s="90"/>
      <c r="N49" s="91"/>
      <c r="O49" s="90"/>
      <c r="P49" s="92"/>
      <c r="Q49" s="86"/>
      <c r="R49" s="93"/>
      <c r="S49" s="92"/>
      <c r="T49" s="86"/>
      <c r="U49" s="89"/>
      <c r="V49" s="90"/>
      <c r="W49" s="91"/>
      <c r="X49" s="94"/>
      <c r="Y49" s="94"/>
      <c r="Z49" s="94"/>
      <c r="AA49" s="94"/>
      <c r="AB49" s="94"/>
      <c r="AC49" s="94"/>
      <c r="AD49" s="95"/>
      <c r="AE49" s="96"/>
    </row>
    <row r="50" spans="1:31" s="2" customFormat="1" ht="16.5" customHeight="1" x14ac:dyDescent="0.2">
      <c r="A50" s="97"/>
      <c r="B50" s="98"/>
      <c r="C50" s="175" t="s">
        <v>104</v>
      </c>
      <c r="D50" s="100" t="s">
        <v>105</v>
      </c>
      <c r="E50" s="202" t="s">
        <v>106</v>
      </c>
      <c r="F50" s="85"/>
      <c r="G50" s="203"/>
      <c r="H50" s="86"/>
      <c r="I50" s="131"/>
      <c r="J50" s="204"/>
      <c r="K50" s="86"/>
      <c r="L50" s="205"/>
      <c r="M50" s="206"/>
      <c r="N50" s="207"/>
      <c r="O50" s="206"/>
      <c r="P50" s="208"/>
      <c r="Q50" s="209"/>
      <c r="R50" s="210"/>
      <c r="S50" s="208"/>
      <c r="T50" s="86"/>
      <c r="U50" s="89"/>
      <c r="V50" s="90"/>
      <c r="W50" s="91"/>
      <c r="X50" s="94"/>
      <c r="Y50" s="94"/>
      <c r="Z50" s="94"/>
      <c r="AA50" s="94"/>
      <c r="AB50" s="94"/>
      <c r="AC50" s="94"/>
      <c r="AD50" s="95"/>
      <c r="AE50" s="96"/>
    </row>
    <row r="51" spans="1:31" s="2" customFormat="1" ht="16.5" customHeight="1" x14ac:dyDescent="0.2">
      <c r="A51" s="97"/>
      <c r="B51" s="98"/>
      <c r="C51" s="98" t="s">
        <v>107</v>
      </c>
      <c r="D51" s="100" t="s">
        <v>108</v>
      </c>
      <c r="E51" s="103" t="s">
        <v>109</v>
      </c>
      <c r="F51" s="85" t="s">
        <v>110</v>
      </c>
      <c r="G51" s="104">
        <v>0.21</v>
      </c>
      <c r="H51" s="86"/>
      <c r="I51" s="134">
        <v>0</v>
      </c>
      <c r="J51" s="135">
        <v>0</v>
      </c>
      <c r="K51" s="86"/>
      <c r="L51" s="155">
        <v>7.4999999999999997E-3</v>
      </c>
      <c r="M51" s="156">
        <f>$L51</f>
        <v>7.4999999999999997E-3</v>
      </c>
      <c r="N51" s="157">
        <f>$L51</f>
        <v>7.4999999999999997E-3</v>
      </c>
      <c r="O51" s="156">
        <f>$L51</f>
        <v>7.4999999999999997E-3</v>
      </c>
      <c r="P51" s="160">
        <f>$L51*P$10</f>
        <v>5.6249999999999998E-3</v>
      </c>
      <c r="Q51" s="192"/>
      <c r="R51" s="159">
        <f>$L51</f>
        <v>7.4999999999999997E-3</v>
      </c>
      <c r="S51" s="160">
        <f>$L51</f>
        <v>7.4999999999999997E-3</v>
      </c>
      <c r="T51" s="192"/>
      <c r="U51" s="155">
        <f>$L51</f>
        <v>7.4999999999999997E-3</v>
      </c>
      <c r="V51" s="156">
        <f t="shared" ref="V51:X51" si="6">$L51</f>
        <v>7.4999999999999997E-3</v>
      </c>
      <c r="W51" s="157">
        <f t="shared" si="6"/>
        <v>7.4999999999999997E-3</v>
      </c>
      <c r="X51" s="193">
        <f t="shared" si="6"/>
        <v>7.4999999999999997E-3</v>
      </c>
      <c r="Y51" s="193"/>
      <c r="Z51" s="193"/>
      <c r="AA51" s="193"/>
      <c r="AB51" s="193"/>
      <c r="AC51" s="193"/>
      <c r="AD51" s="194"/>
      <c r="AE51" s="195">
        <f>$L51*AE10</f>
        <v>5.6249999999999998E-3</v>
      </c>
    </row>
    <row r="52" spans="1:31" s="2" customFormat="1" ht="16.5" customHeight="1" x14ac:dyDescent="0.2">
      <c r="A52" s="97"/>
      <c r="B52" s="98"/>
      <c r="C52" s="98"/>
      <c r="D52" s="100"/>
      <c r="E52" s="103"/>
      <c r="F52" s="85"/>
      <c r="G52" s="104"/>
      <c r="H52" s="86"/>
      <c r="I52" s="87"/>
      <c r="J52" s="88"/>
      <c r="K52" s="86"/>
      <c r="L52" s="89"/>
      <c r="M52" s="90"/>
      <c r="N52" s="91"/>
      <c r="O52" s="90"/>
      <c r="P52" s="92"/>
      <c r="Q52" s="86"/>
      <c r="R52" s="93"/>
      <c r="S52" s="92"/>
      <c r="T52" s="86"/>
      <c r="U52" s="89"/>
      <c r="V52" s="90"/>
      <c r="W52" s="91"/>
      <c r="X52" s="94"/>
      <c r="Y52" s="94"/>
      <c r="Z52" s="94"/>
      <c r="AA52" s="94"/>
      <c r="AB52" s="94"/>
      <c r="AC52" s="94"/>
      <c r="AD52" s="95"/>
      <c r="AE52" s="96"/>
    </row>
    <row r="53" spans="1:31" s="2" customFormat="1" ht="16.5" customHeight="1" x14ac:dyDescent="0.2">
      <c r="A53" s="97"/>
      <c r="B53" s="82" t="s">
        <v>111</v>
      </c>
      <c r="C53" s="82" t="s">
        <v>112</v>
      </c>
      <c r="D53" s="83"/>
      <c r="E53" s="125" t="s">
        <v>113</v>
      </c>
      <c r="F53" s="85"/>
      <c r="G53" s="203"/>
      <c r="H53" s="164"/>
      <c r="I53" s="211"/>
      <c r="J53" s="212"/>
      <c r="K53" s="164"/>
      <c r="L53" s="167"/>
      <c r="M53" s="168"/>
      <c r="N53" s="169"/>
      <c r="O53" s="168"/>
      <c r="P53" s="170"/>
      <c r="Q53" s="164"/>
      <c r="R53" s="171"/>
      <c r="S53" s="170"/>
      <c r="T53" s="164"/>
      <c r="U53" s="167"/>
      <c r="V53" s="168"/>
      <c r="W53" s="169"/>
      <c r="X53" s="172"/>
      <c r="Y53" s="172"/>
      <c r="Z53" s="172"/>
      <c r="AA53" s="172"/>
      <c r="AB53" s="172"/>
      <c r="AC53" s="172"/>
      <c r="AD53" s="173"/>
      <c r="AE53" s="174"/>
    </row>
    <row r="54" spans="1:31" s="2" customFormat="1" ht="16.5" customHeight="1" x14ac:dyDescent="0.2">
      <c r="A54" s="97"/>
      <c r="B54" s="82"/>
      <c r="C54" s="82"/>
      <c r="D54" s="83"/>
      <c r="E54" s="203"/>
      <c r="F54" s="85"/>
      <c r="G54" s="203"/>
      <c r="H54" s="164"/>
      <c r="I54" s="211"/>
      <c r="J54" s="212"/>
      <c r="K54" s="164"/>
      <c r="L54" s="167"/>
      <c r="M54" s="168"/>
      <c r="N54" s="169"/>
      <c r="O54" s="168"/>
      <c r="P54" s="170"/>
      <c r="Q54" s="164"/>
      <c r="R54" s="171"/>
      <c r="S54" s="170"/>
      <c r="T54" s="164"/>
      <c r="U54" s="167"/>
      <c r="V54" s="168"/>
      <c r="W54" s="169"/>
      <c r="X54" s="172"/>
      <c r="Y54" s="172"/>
      <c r="Z54" s="172"/>
      <c r="AA54" s="172"/>
      <c r="AB54" s="172"/>
      <c r="AC54" s="172"/>
      <c r="AD54" s="173"/>
      <c r="AE54" s="174"/>
    </row>
    <row r="55" spans="1:31" s="2" customFormat="1" ht="16.5" customHeight="1" x14ac:dyDescent="0.2">
      <c r="A55" s="213" t="s">
        <v>114</v>
      </c>
      <c r="B55" s="214" t="s">
        <v>115</v>
      </c>
      <c r="C55" s="82"/>
      <c r="D55" s="100"/>
      <c r="E55" s="104"/>
      <c r="F55" s="85"/>
      <c r="G55" s="104"/>
      <c r="H55" s="86"/>
      <c r="I55" s="87"/>
      <c r="J55" s="88"/>
      <c r="K55" s="86"/>
      <c r="L55" s="89"/>
      <c r="M55" s="90"/>
      <c r="N55" s="91"/>
      <c r="O55" s="90"/>
      <c r="P55" s="92"/>
      <c r="Q55" s="86"/>
      <c r="R55" s="93"/>
      <c r="S55" s="92"/>
      <c r="T55" s="86"/>
      <c r="U55" s="89"/>
      <c r="V55" s="90"/>
      <c r="W55" s="91"/>
      <c r="X55" s="94"/>
      <c r="Y55" s="94"/>
      <c r="Z55" s="94"/>
      <c r="AA55" s="94"/>
      <c r="AB55" s="94"/>
      <c r="AC55" s="94"/>
      <c r="AD55" s="95"/>
      <c r="AE55" s="96"/>
    </row>
    <row r="56" spans="1:31" s="2" customFormat="1" ht="16.5" customHeight="1" x14ac:dyDescent="0.2">
      <c r="A56" s="97"/>
      <c r="B56" s="215">
        <v>4.0999999999999996</v>
      </c>
      <c r="C56" s="82" t="s">
        <v>116</v>
      </c>
      <c r="D56" s="100" t="s">
        <v>59</v>
      </c>
      <c r="E56" s="103" t="s">
        <v>117</v>
      </c>
      <c r="F56" s="85" t="s">
        <v>118</v>
      </c>
      <c r="G56" s="104">
        <v>0.21</v>
      </c>
      <c r="H56" s="164"/>
      <c r="I56" s="134">
        <v>0</v>
      </c>
      <c r="J56" s="135">
        <v>0</v>
      </c>
      <c r="K56" s="216"/>
      <c r="L56" s="155">
        <v>0</v>
      </c>
      <c r="M56" s="156">
        <v>0</v>
      </c>
      <c r="N56" s="157">
        <v>0</v>
      </c>
      <c r="O56" s="156">
        <v>0</v>
      </c>
      <c r="P56" s="160">
        <v>0</v>
      </c>
      <c r="Q56" s="192"/>
      <c r="R56" s="159">
        <v>0</v>
      </c>
      <c r="S56" s="160">
        <v>0</v>
      </c>
      <c r="T56" s="192"/>
      <c r="U56" s="155">
        <v>0</v>
      </c>
      <c r="V56" s="217">
        <v>0</v>
      </c>
      <c r="W56" s="218">
        <v>0</v>
      </c>
      <c r="X56" s="219">
        <v>0</v>
      </c>
      <c r="Y56" s="219"/>
      <c r="Z56" s="219"/>
      <c r="AA56" s="219"/>
      <c r="AB56" s="219"/>
      <c r="AC56" s="219"/>
      <c r="AD56" s="220"/>
      <c r="AE56" s="221">
        <v>0</v>
      </c>
    </row>
    <row r="57" spans="1:31" s="2" customFormat="1" ht="16.5" customHeight="1" x14ac:dyDescent="0.2">
      <c r="A57" s="97"/>
      <c r="B57" s="82" t="s">
        <v>119</v>
      </c>
      <c r="C57" s="82" t="s">
        <v>120</v>
      </c>
      <c r="D57" s="100" t="s">
        <v>59</v>
      </c>
      <c r="E57" s="103" t="s">
        <v>121</v>
      </c>
      <c r="F57" s="85" t="s">
        <v>122</v>
      </c>
      <c r="G57" s="104">
        <v>0.21</v>
      </c>
      <c r="H57" s="164"/>
      <c r="I57" s="134">
        <v>0</v>
      </c>
      <c r="J57" s="135">
        <v>0</v>
      </c>
      <c r="K57" s="164"/>
      <c r="L57" s="155">
        <v>2.5206058506953106E-3</v>
      </c>
      <c r="M57" s="156">
        <f t="shared" ref="M57:O58" si="7">$L57</f>
        <v>2.5206058506953106E-3</v>
      </c>
      <c r="N57" s="157">
        <f t="shared" si="7"/>
        <v>2.5206058506953106E-3</v>
      </c>
      <c r="O57" s="156">
        <f t="shared" si="7"/>
        <v>2.5206058506953106E-3</v>
      </c>
      <c r="P57" s="160">
        <f>$L57*P$10</f>
        <v>1.890454388021483E-3</v>
      </c>
      <c r="Q57" s="222"/>
      <c r="R57" s="159">
        <v>2.5206058506953111E-3</v>
      </c>
      <c r="S57" s="160">
        <f>R57</f>
        <v>2.5206058506953111E-3</v>
      </c>
      <c r="T57" s="86"/>
      <c r="U57" s="155">
        <v>2.5206058506953106E-3</v>
      </c>
      <c r="V57" s="156">
        <f t="shared" ref="V57:X58" si="8">$L57</f>
        <v>2.5206058506953106E-3</v>
      </c>
      <c r="W57" s="157">
        <f t="shared" si="8"/>
        <v>2.5206058506953106E-3</v>
      </c>
      <c r="X57" s="193">
        <f t="shared" si="8"/>
        <v>2.5206058506953106E-3</v>
      </c>
      <c r="Y57" s="193"/>
      <c r="Z57" s="193"/>
      <c r="AA57" s="193"/>
      <c r="AB57" s="193"/>
      <c r="AC57" s="193"/>
      <c r="AD57" s="194"/>
      <c r="AE57" s="195">
        <f>$L57</f>
        <v>2.5206058506953106E-3</v>
      </c>
    </row>
    <row r="58" spans="1:31" s="2" customFormat="1" ht="16.5" customHeight="1" x14ac:dyDescent="0.2">
      <c r="A58" s="97"/>
      <c r="B58" s="82" t="s">
        <v>123</v>
      </c>
      <c r="C58" s="82" t="s">
        <v>124</v>
      </c>
      <c r="D58" s="100" t="s">
        <v>59</v>
      </c>
      <c r="E58" s="103" t="s">
        <v>125</v>
      </c>
      <c r="F58" s="85" t="s">
        <v>126</v>
      </c>
      <c r="G58" s="104">
        <v>0.21</v>
      </c>
      <c r="H58" s="164"/>
      <c r="I58" s="134">
        <v>0</v>
      </c>
      <c r="J58" s="135">
        <v>0</v>
      </c>
      <c r="K58" s="164"/>
      <c r="L58" s="155">
        <v>5.5944412526823216E-3</v>
      </c>
      <c r="M58" s="156">
        <f t="shared" si="7"/>
        <v>5.5944412526823216E-3</v>
      </c>
      <c r="N58" s="157">
        <f t="shared" si="7"/>
        <v>5.5944412526823216E-3</v>
      </c>
      <c r="O58" s="156">
        <f t="shared" si="7"/>
        <v>5.5944412526823216E-3</v>
      </c>
      <c r="P58" s="160">
        <f>$L58*P$10</f>
        <v>4.1958309395117412E-3</v>
      </c>
      <c r="Q58" s="222"/>
      <c r="R58" s="159">
        <v>5.5944412526823216E-3</v>
      </c>
      <c r="S58" s="160">
        <f>R58</f>
        <v>5.5944412526823216E-3</v>
      </c>
      <c r="T58" s="86"/>
      <c r="U58" s="155">
        <v>5.5944412526823216E-3</v>
      </c>
      <c r="V58" s="156">
        <f t="shared" si="8"/>
        <v>5.5944412526823216E-3</v>
      </c>
      <c r="W58" s="157">
        <f t="shared" si="8"/>
        <v>5.5944412526823216E-3</v>
      </c>
      <c r="X58" s="193">
        <f t="shared" si="8"/>
        <v>5.5944412526823216E-3</v>
      </c>
      <c r="Y58" s="193"/>
      <c r="Z58" s="193"/>
      <c r="AA58" s="193"/>
      <c r="AB58" s="193"/>
      <c r="AC58" s="193"/>
      <c r="AD58" s="194"/>
      <c r="AE58" s="195">
        <f>$L58</f>
        <v>5.5944412526823216E-3</v>
      </c>
    </row>
    <row r="59" spans="1:31" s="2" customFormat="1" ht="16.5" customHeight="1" x14ac:dyDescent="0.2">
      <c r="A59" s="97"/>
      <c r="B59" s="82" t="s">
        <v>127</v>
      </c>
      <c r="C59" s="82" t="s">
        <v>128</v>
      </c>
      <c r="D59" s="100" t="s">
        <v>59</v>
      </c>
      <c r="E59" s="103"/>
      <c r="F59" s="85"/>
      <c r="G59" s="122"/>
      <c r="H59" s="86"/>
      <c r="I59" s="134">
        <v>0</v>
      </c>
      <c r="J59" s="135">
        <v>0</v>
      </c>
      <c r="K59" s="216"/>
      <c r="L59" s="155">
        <v>0</v>
      </c>
      <c r="M59" s="156">
        <v>0</v>
      </c>
      <c r="N59" s="157">
        <v>0</v>
      </c>
      <c r="O59" s="156">
        <v>0</v>
      </c>
      <c r="P59" s="160">
        <v>0</v>
      </c>
      <c r="Q59" s="192"/>
      <c r="R59" s="159">
        <v>0</v>
      </c>
      <c r="S59" s="160">
        <v>0</v>
      </c>
      <c r="T59" s="192"/>
      <c r="U59" s="155">
        <v>0</v>
      </c>
      <c r="V59" s="217">
        <v>0</v>
      </c>
      <c r="W59" s="218">
        <v>0</v>
      </c>
      <c r="X59" s="219">
        <v>0</v>
      </c>
      <c r="Y59" s="219"/>
      <c r="Z59" s="219"/>
      <c r="AA59" s="219"/>
      <c r="AB59" s="219"/>
      <c r="AC59" s="219"/>
      <c r="AD59" s="220"/>
      <c r="AE59" s="221">
        <v>0</v>
      </c>
    </row>
    <row r="60" spans="1:31" s="2" customFormat="1" ht="16.5" customHeight="1" x14ac:dyDescent="0.2">
      <c r="A60" s="97"/>
      <c r="B60" s="98"/>
      <c r="C60" s="82" t="s">
        <v>129</v>
      </c>
      <c r="D60" s="100"/>
      <c r="E60" s="122"/>
      <c r="F60" s="85"/>
      <c r="G60" s="122"/>
      <c r="H60" s="86"/>
      <c r="I60" s="87"/>
      <c r="J60" s="88"/>
      <c r="K60" s="86"/>
      <c r="L60" s="198"/>
      <c r="M60" s="223"/>
      <c r="N60" s="224"/>
      <c r="O60" s="223"/>
      <c r="P60" s="225"/>
      <c r="Q60" s="222"/>
      <c r="R60" s="226"/>
      <c r="S60" s="225"/>
      <c r="T60" s="86"/>
      <c r="U60" s="198"/>
      <c r="V60" s="90"/>
      <c r="W60" s="91"/>
      <c r="X60" s="94"/>
      <c r="Y60" s="94"/>
      <c r="Z60" s="94"/>
      <c r="AA60" s="94"/>
      <c r="AB60" s="94"/>
      <c r="AC60" s="94"/>
      <c r="AD60" s="95"/>
      <c r="AE60" s="96"/>
    </row>
    <row r="61" spans="1:31" s="2" customFormat="1" ht="16.5" customHeight="1" x14ac:dyDescent="0.2">
      <c r="A61" s="97"/>
      <c r="B61" s="98"/>
      <c r="C61" s="227" t="s">
        <v>130</v>
      </c>
      <c r="D61" s="100"/>
      <c r="E61" s="104"/>
      <c r="F61" s="163"/>
      <c r="G61" s="104"/>
      <c r="H61" s="164"/>
      <c r="I61" s="196"/>
      <c r="J61" s="197"/>
      <c r="K61" s="164"/>
      <c r="L61" s="198"/>
      <c r="M61" s="223"/>
      <c r="N61" s="224"/>
      <c r="O61" s="223"/>
      <c r="P61" s="225"/>
      <c r="Q61" s="222"/>
      <c r="R61" s="226"/>
      <c r="S61" s="225"/>
      <c r="T61" s="86"/>
      <c r="U61" s="198"/>
      <c r="V61" s="109"/>
      <c r="W61" s="115"/>
      <c r="X61" s="116"/>
      <c r="Y61" s="116"/>
      <c r="Z61" s="116"/>
      <c r="AA61" s="116"/>
      <c r="AB61" s="116"/>
      <c r="AC61" s="116"/>
      <c r="AD61" s="117"/>
      <c r="AE61" s="118"/>
    </row>
    <row r="62" spans="1:31" s="2" customFormat="1" ht="16.5" customHeight="1" thickBot="1" x14ac:dyDescent="0.25">
      <c r="A62" s="228"/>
      <c r="B62" s="229"/>
      <c r="C62" s="230"/>
      <c r="D62" s="231"/>
      <c r="E62" s="232"/>
      <c r="F62" s="233"/>
      <c r="G62" s="232"/>
      <c r="H62" s="164"/>
      <c r="I62" s="234"/>
      <c r="J62" s="235"/>
      <c r="K62" s="164"/>
      <c r="L62" s="236"/>
      <c r="M62" s="237"/>
      <c r="N62" s="238"/>
      <c r="O62" s="237"/>
      <c r="P62" s="239"/>
      <c r="Q62" s="222"/>
      <c r="R62" s="240"/>
      <c r="S62" s="239"/>
      <c r="T62" s="86"/>
      <c r="U62" s="236"/>
      <c r="V62" s="241"/>
      <c r="W62" s="242"/>
      <c r="X62" s="243"/>
      <c r="Y62" s="243"/>
      <c r="Z62" s="243"/>
      <c r="AA62" s="243"/>
      <c r="AB62" s="243"/>
      <c r="AC62" s="243"/>
      <c r="AD62" s="244"/>
      <c r="AE62" s="245"/>
    </row>
    <row r="63" spans="1:31" s="2" customFormat="1" ht="13.5" customHeight="1" x14ac:dyDescent="0.2">
      <c r="A63" s="246" t="s">
        <v>131</v>
      </c>
      <c r="B63" s="247"/>
      <c r="C63" s="247"/>
      <c r="D63" s="248"/>
      <c r="E63" s="248"/>
      <c r="F63" s="249"/>
      <c r="G63" s="250"/>
      <c r="H63" s="86"/>
      <c r="I63" s="251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252"/>
    </row>
    <row r="64" spans="1:31" s="2" customFormat="1" ht="13.5" customHeight="1" x14ac:dyDescent="0.2">
      <c r="A64" s="253"/>
      <c r="B64" s="254"/>
      <c r="C64" s="254"/>
      <c r="D64" s="255"/>
      <c r="E64" s="255"/>
      <c r="F64" s="256"/>
      <c r="G64" s="257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</row>
    <row r="65" spans="1:31" s="2" customFormat="1" ht="13.5" customHeight="1" x14ac:dyDescent="0.2">
      <c r="A65" s="258"/>
      <c r="B65" s="254"/>
      <c r="C65" s="254"/>
      <c r="D65" s="255"/>
      <c r="E65" s="255"/>
      <c r="F65" s="256"/>
      <c r="G65" s="257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</row>
    <row r="66" spans="1:31" s="2" customFormat="1" ht="13.5" customHeight="1" x14ac:dyDescent="0.2">
      <c r="A66" s="259"/>
      <c r="B66" s="254"/>
      <c r="C66" s="254"/>
      <c r="D66" s="255"/>
      <c r="E66" s="255"/>
      <c r="F66" s="256"/>
      <c r="G66" s="257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</row>
    <row r="67" spans="1:31" s="265" customFormat="1" x14ac:dyDescent="0.2">
      <c r="A67" s="260"/>
      <c r="B67" s="261"/>
      <c r="C67" s="261"/>
      <c r="D67" s="262"/>
      <c r="E67" s="262"/>
      <c r="F67" s="263"/>
      <c r="G67" s="264"/>
    </row>
    <row r="68" spans="1:31" s="2" customFormat="1" ht="13.5" customHeight="1" x14ac:dyDescent="0.2">
      <c r="A68" s="253"/>
      <c r="B68" s="254"/>
      <c r="C68" s="254"/>
      <c r="D68" s="255"/>
      <c r="E68" s="255"/>
      <c r="F68" s="266"/>
      <c r="G68" s="257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</row>
    <row r="69" spans="1:31" ht="13.5" customHeight="1" x14ac:dyDescent="0.2">
      <c r="A69" s="267"/>
      <c r="B69" s="268"/>
      <c r="C69" s="268"/>
      <c r="D69" s="269"/>
      <c r="E69" s="269"/>
      <c r="F69" s="270"/>
      <c r="G69" s="271"/>
    </row>
    <row r="70" spans="1:31" ht="13.5" customHeight="1" x14ac:dyDescent="0.2">
      <c r="A70" s="267"/>
      <c r="B70" s="268"/>
      <c r="C70" s="268"/>
      <c r="D70" s="269"/>
      <c r="E70" s="269"/>
      <c r="F70" s="270"/>
      <c r="G70" s="271"/>
    </row>
    <row r="71" spans="1:31" ht="13.5" customHeight="1" thickBot="1" x14ac:dyDescent="0.25">
      <c r="A71" s="272"/>
      <c r="B71" s="273"/>
      <c r="C71" s="273"/>
      <c r="D71" s="274"/>
      <c r="E71" s="274"/>
      <c r="F71" s="275"/>
      <c r="G71" s="276"/>
    </row>
    <row r="72" spans="1:31" ht="17.25" customHeight="1" x14ac:dyDescent="0.2"/>
    <row r="73" spans="1:31" ht="17.25" customHeight="1" x14ac:dyDescent="0.2"/>
  </sheetData>
  <mergeCells count="10">
    <mergeCell ref="U8:V8"/>
    <mergeCell ref="W8:AD8"/>
    <mergeCell ref="I6:J6"/>
    <mergeCell ref="L6:P6"/>
    <mergeCell ref="R6:S6"/>
    <mergeCell ref="U6:AE6"/>
    <mergeCell ref="L7:M7"/>
    <mergeCell ref="N7:P7"/>
    <mergeCell ref="U7:V7"/>
    <mergeCell ref="W7:AE7"/>
  </mergeCells>
  <pageMargins left="0.70866141732283472" right="0.70866141732283472" top="0.74803149606299213" bottom="0.74803149606299213" header="0.31496062992125984" footer="0.31496062992125984"/>
  <pageSetup paperSize="8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6"/>
  <sheetViews>
    <sheetView workbookViewId="0">
      <selection activeCell="C6" sqref="C6"/>
    </sheetView>
  </sheetViews>
  <sheetFormatPr baseColWidth="10" defaultColWidth="8.85546875" defaultRowHeight="12.75" x14ac:dyDescent="0.2"/>
  <cols>
    <col min="1" max="1" width="2.85546875" style="3" customWidth="1"/>
    <col min="2" max="2" width="24.42578125" style="3" customWidth="1"/>
    <col min="3" max="3" width="79.28515625" style="3" customWidth="1"/>
    <col min="4" max="4" width="35.5703125" style="4" customWidth="1"/>
    <col min="5" max="5" width="24.5703125" style="4" customWidth="1"/>
    <col min="6" max="6" width="14.140625" style="5" bestFit="1" customWidth="1"/>
    <col min="7" max="7" width="13.5703125" style="4" customWidth="1"/>
    <col min="8" max="8" width="18.140625" style="3" customWidth="1"/>
    <col min="9" max="9" width="13.28515625" style="3" customWidth="1"/>
    <col min="10" max="10" width="2" style="3" customWidth="1"/>
    <col min="11" max="11" width="13.28515625" style="3" customWidth="1"/>
    <col min="12" max="12" width="2" style="3" customWidth="1"/>
    <col min="13" max="13" width="13.28515625" style="3" customWidth="1"/>
    <col min="14" max="14" width="10.140625" style="3" customWidth="1"/>
    <col min="15" max="16384" width="8.85546875" style="3"/>
  </cols>
  <sheetData>
    <row r="1" spans="1:13" ht="17.25" customHeight="1" x14ac:dyDescent="0.2">
      <c r="A1" s="6"/>
    </row>
    <row r="2" spans="1:13" s="287" customFormat="1" ht="35.1" customHeight="1" x14ac:dyDescent="0.25">
      <c r="A2" s="281" t="s">
        <v>0</v>
      </c>
      <c r="B2" s="281"/>
      <c r="C2" s="281"/>
      <c r="D2" s="282" t="s">
        <v>133</v>
      </c>
      <c r="E2" s="283" t="s">
        <v>136</v>
      </c>
      <c r="F2" s="284"/>
      <c r="G2" s="285"/>
      <c r="H2" s="286"/>
      <c r="I2" s="286"/>
      <c r="J2" s="286"/>
      <c r="K2" s="286"/>
      <c r="L2" s="286"/>
      <c r="M2" s="286"/>
    </row>
    <row r="3" spans="1:13" s="2" customFormat="1" ht="11.25" x14ac:dyDescent="0.2">
      <c r="A3" s="11" t="s">
        <v>132</v>
      </c>
      <c r="B3" s="12"/>
      <c r="C3" s="13"/>
      <c r="D3" s="14"/>
      <c r="E3" s="14"/>
      <c r="F3" s="15"/>
      <c r="G3" s="14"/>
      <c r="H3" s="12"/>
      <c r="I3" s="12"/>
      <c r="J3" s="12"/>
      <c r="K3" s="12"/>
      <c r="L3" s="12"/>
      <c r="M3" s="12"/>
    </row>
    <row r="4" spans="1:13" s="2" customFormat="1" ht="16.5" customHeight="1" x14ac:dyDescent="0.2">
      <c r="A4" s="16" t="s">
        <v>137</v>
      </c>
      <c r="B4" s="17"/>
      <c r="C4" s="11"/>
      <c r="D4" s="14"/>
      <c r="E4" s="14"/>
      <c r="F4" s="15"/>
      <c r="G4" s="14"/>
      <c r="H4" s="12"/>
      <c r="I4" s="12"/>
      <c r="J4" s="12"/>
      <c r="K4" s="12"/>
      <c r="L4" s="12"/>
      <c r="M4" s="12"/>
    </row>
    <row r="5" spans="1:13" ht="16.5" customHeight="1" thickBot="1" x14ac:dyDescent="0.3">
      <c r="A5" s="18"/>
      <c r="B5" s="19"/>
    </row>
    <row r="6" spans="1:13" s="25" customFormat="1" ht="16.5" customHeight="1" x14ac:dyDescent="0.25">
      <c r="A6" s="20"/>
      <c r="B6" s="21"/>
      <c r="C6" s="21"/>
      <c r="D6" s="22"/>
      <c r="E6" s="23"/>
      <c r="F6" s="24"/>
      <c r="G6" s="23"/>
      <c r="I6" s="288" t="s">
        <v>2</v>
      </c>
      <c r="K6" s="288" t="s">
        <v>3</v>
      </c>
      <c r="M6" s="288" t="s">
        <v>5</v>
      </c>
    </row>
    <row r="7" spans="1:13" s="31" customFormat="1" ht="16.5" customHeight="1" thickBot="1" x14ac:dyDescent="0.25">
      <c r="A7" s="26"/>
      <c r="B7" s="27"/>
      <c r="C7" s="27"/>
      <c r="D7" s="28"/>
      <c r="E7" s="29"/>
      <c r="F7" s="30"/>
      <c r="G7" s="29"/>
      <c r="I7" s="289"/>
      <c r="K7" s="290"/>
      <c r="M7" s="290"/>
    </row>
    <row r="8" spans="1:13" s="31" customFormat="1" ht="38.25" customHeight="1" thickBot="1" x14ac:dyDescent="0.25">
      <c r="A8" s="26"/>
      <c r="B8" s="27"/>
      <c r="C8" s="27"/>
      <c r="D8" s="28"/>
      <c r="E8" s="35" t="s">
        <v>6</v>
      </c>
      <c r="F8" s="36" t="s">
        <v>7</v>
      </c>
      <c r="G8" s="35" t="s">
        <v>8</v>
      </c>
      <c r="H8" s="37" t="s">
        <v>9</v>
      </c>
      <c r="I8" s="45"/>
      <c r="J8" s="40"/>
      <c r="K8" s="45"/>
      <c r="L8" s="40"/>
      <c r="M8" s="291"/>
    </row>
    <row r="9" spans="1:13" s="31" customFormat="1" ht="16.5" customHeight="1" thickBot="1" x14ac:dyDescent="0.25">
      <c r="A9" s="26"/>
      <c r="B9" s="27"/>
      <c r="C9" s="27"/>
      <c r="D9" s="28"/>
      <c r="E9" s="35" t="s">
        <v>18</v>
      </c>
      <c r="F9" s="36" t="s">
        <v>19</v>
      </c>
      <c r="G9" s="35"/>
      <c r="H9" s="37" t="s">
        <v>20</v>
      </c>
      <c r="I9" s="291"/>
      <c r="J9" s="40"/>
      <c r="K9" s="45"/>
      <c r="L9" s="40"/>
      <c r="M9" s="291"/>
    </row>
    <row r="10" spans="1:13" s="31" customFormat="1" ht="16.5" customHeight="1" thickBot="1" x14ac:dyDescent="0.25">
      <c r="A10" s="57"/>
      <c r="B10" s="58"/>
      <c r="C10" s="58"/>
      <c r="D10" s="59"/>
      <c r="E10" s="60"/>
      <c r="F10" s="61"/>
      <c r="G10" s="60"/>
      <c r="H10" s="37" t="s">
        <v>34</v>
      </c>
      <c r="I10" s="291"/>
      <c r="J10" s="40"/>
      <c r="K10" s="45"/>
      <c r="L10" s="40"/>
      <c r="M10" s="291"/>
    </row>
    <row r="11" spans="1:13" s="31" customFormat="1" ht="16.5" customHeight="1" x14ac:dyDescent="0.2">
      <c r="A11" s="64"/>
      <c r="B11" s="65"/>
      <c r="C11" s="65"/>
      <c r="D11" s="66"/>
      <c r="E11" s="67"/>
      <c r="F11" s="68"/>
      <c r="G11" s="67"/>
      <c r="H11" s="69"/>
      <c r="I11" s="292"/>
      <c r="J11" s="69"/>
      <c r="K11" s="292"/>
      <c r="L11" s="69"/>
      <c r="M11" s="292"/>
    </row>
    <row r="12" spans="1:13" s="2" customFormat="1" ht="16.5" customHeight="1" x14ac:dyDescent="0.25">
      <c r="A12" s="80" t="s">
        <v>37</v>
      </c>
      <c r="B12" s="81" t="s">
        <v>38</v>
      </c>
      <c r="C12" s="82"/>
      <c r="D12" s="83"/>
      <c r="E12" s="84"/>
      <c r="F12" s="85"/>
      <c r="G12" s="84"/>
      <c r="H12" s="86"/>
      <c r="I12" s="293"/>
      <c r="J12" s="86"/>
      <c r="K12" s="293"/>
      <c r="L12" s="86"/>
      <c r="M12" s="293"/>
    </row>
    <row r="13" spans="1:13" s="2" customFormat="1" ht="16.5" customHeight="1" x14ac:dyDescent="0.2">
      <c r="A13" s="97"/>
      <c r="B13" s="82" t="s">
        <v>39</v>
      </c>
      <c r="C13" s="82" t="s">
        <v>40</v>
      </c>
      <c r="D13" s="83"/>
      <c r="E13" s="84"/>
      <c r="F13" s="85"/>
      <c r="G13" s="84"/>
      <c r="H13" s="86"/>
      <c r="I13" s="293"/>
      <c r="J13" s="86"/>
      <c r="K13" s="293"/>
      <c r="L13" s="86"/>
      <c r="M13" s="293"/>
    </row>
    <row r="14" spans="1:13" s="2" customFormat="1" ht="16.5" customHeight="1" x14ac:dyDescent="0.2">
      <c r="A14" s="97"/>
      <c r="B14" s="82" t="s">
        <v>41</v>
      </c>
      <c r="C14" s="82" t="s">
        <v>42</v>
      </c>
      <c r="D14" s="83"/>
      <c r="E14" s="84"/>
      <c r="F14" s="85"/>
      <c r="G14" s="84"/>
      <c r="H14" s="86"/>
      <c r="I14" s="293"/>
      <c r="J14" s="86"/>
      <c r="K14" s="293"/>
      <c r="L14" s="86"/>
      <c r="M14" s="293"/>
    </row>
    <row r="15" spans="1:13" s="2" customFormat="1" ht="16.5" customHeight="1" x14ac:dyDescent="0.2">
      <c r="A15" s="97"/>
      <c r="B15" s="98"/>
      <c r="C15" s="99" t="s">
        <v>43</v>
      </c>
      <c r="D15" s="100"/>
      <c r="E15" s="84"/>
      <c r="F15" s="85"/>
      <c r="G15" s="84"/>
      <c r="H15" s="86"/>
      <c r="I15" s="293"/>
      <c r="J15" s="86"/>
      <c r="K15" s="293"/>
      <c r="L15" s="86"/>
      <c r="M15" s="293"/>
    </row>
    <row r="16" spans="1:13" s="2" customFormat="1" ht="16.5" customHeight="1" x14ac:dyDescent="0.2">
      <c r="A16" s="97"/>
      <c r="B16" s="98"/>
      <c r="C16" s="101" t="s">
        <v>44</v>
      </c>
      <c r="D16" s="100"/>
      <c r="E16" s="84"/>
      <c r="F16" s="85"/>
      <c r="G16" s="84"/>
      <c r="H16" s="86"/>
      <c r="I16" s="293"/>
      <c r="J16" s="86"/>
      <c r="K16" s="293"/>
      <c r="L16" s="86"/>
      <c r="M16" s="293"/>
    </row>
    <row r="17" spans="1:13" s="2" customFormat="1" ht="16.5" customHeight="1" x14ac:dyDescent="0.2">
      <c r="A17" s="97"/>
      <c r="B17" s="98"/>
      <c r="C17" s="101" t="s">
        <v>45</v>
      </c>
      <c r="D17" s="100"/>
      <c r="E17" s="84"/>
      <c r="F17" s="85"/>
      <c r="G17" s="84"/>
      <c r="H17" s="86"/>
      <c r="I17" s="293"/>
      <c r="J17" s="86"/>
      <c r="K17" s="293"/>
      <c r="L17" s="86"/>
      <c r="M17" s="293"/>
    </row>
    <row r="18" spans="1:13" s="2" customFormat="1" ht="16.5" customHeight="1" x14ac:dyDescent="0.2">
      <c r="A18" s="97"/>
      <c r="B18" s="98"/>
      <c r="C18" s="102" t="s">
        <v>46</v>
      </c>
      <c r="D18" s="100"/>
      <c r="E18" s="84"/>
      <c r="F18" s="85"/>
      <c r="G18" s="84"/>
      <c r="H18" s="86"/>
      <c r="I18" s="293"/>
      <c r="J18" s="86"/>
      <c r="K18" s="293"/>
      <c r="L18" s="86"/>
      <c r="M18" s="293"/>
    </row>
    <row r="19" spans="1:13" s="2" customFormat="1" ht="16.5" customHeight="1" x14ac:dyDescent="0.2">
      <c r="A19" s="97"/>
      <c r="B19" s="98"/>
      <c r="C19" s="102" t="s">
        <v>47</v>
      </c>
      <c r="D19" s="100" t="s">
        <v>48</v>
      </c>
      <c r="E19" s="103" t="s">
        <v>49</v>
      </c>
      <c r="F19" s="85" t="s">
        <v>50</v>
      </c>
      <c r="G19" s="104">
        <v>0.21</v>
      </c>
      <c r="H19" s="105"/>
      <c r="I19" s="294">
        <v>0</v>
      </c>
      <c r="J19" s="105"/>
      <c r="K19" s="294">
        <v>0</v>
      </c>
      <c r="L19" s="105"/>
      <c r="M19" s="294">
        <v>0</v>
      </c>
    </row>
    <row r="20" spans="1:13" s="2" customFormat="1" ht="16.5" customHeight="1" x14ac:dyDescent="0.2">
      <c r="A20" s="97"/>
      <c r="B20" s="98"/>
      <c r="C20" s="119" t="s">
        <v>51</v>
      </c>
      <c r="D20" s="100" t="s">
        <v>52</v>
      </c>
      <c r="E20" s="103" t="s">
        <v>49</v>
      </c>
      <c r="F20" s="85" t="s">
        <v>50</v>
      </c>
      <c r="G20" s="104">
        <v>0.21</v>
      </c>
      <c r="H20" s="105"/>
      <c r="I20" s="294">
        <v>0</v>
      </c>
      <c r="J20" s="105"/>
      <c r="K20" s="294">
        <v>0</v>
      </c>
      <c r="L20" s="105"/>
      <c r="M20" s="294">
        <v>0</v>
      </c>
    </row>
    <row r="21" spans="1:13" s="2" customFormat="1" ht="16.5" customHeight="1" x14ac:dyDescent="0.2">
      <c r="A21" s="97"/>
      <c r="B21" s="98"/>
      <c r="C21" s="119" t="s">
        <v>53</v>
      </c>
      <c r="D21" s="113" t="s">
        <v>54</v>
      </c>
      <c r="E21" s="122"/>
      <c r="F21" s="123"/>
      <c r="G21" s="122"/>
      <c r="H21" s="105"/>
      <c r="I21" s="294">
        <v>0</v>
      </c>
      <c r="J21" s="105"/>
      <c r="K21" s="294">
        <v>0</v>
      </c>
      <c r="L21" s="105"/>
      <c r="M21" s="294">
        <v>0</v>
      </c>
    </row>
    <row r="22" spans="1:13" s="2" customFormat="1" ht="16.5" customHeight="1" x14ac:dyDescent="0.2">
      <c r="A22" s="97"/>
      <c r="B22" s="98"/>
      <c r="C22" s="119"/>
      <c r="D22" s="113"/>
      <c r="E22" s="125" t="s">
        <v>55</v>
      </c>
      <c r="F22" s="123"/>
      <c r="G22" s="125"/>
      <c r="H22" s="105"/>
      <c r="I22" s="294"/>
      <c r="J22" s="105"/>
      <c r="K22" s="294"/>
      <c r="L22" s="105"/>
      <c r="M22" s="294"/>
    </row>
    <row r="23" spans="1:13" s="2" customFormat="1" ht="16.5" customHeight="1" x14ac:dyDescent="0.2">
      <c r="A23" s="97"/>
      <c r="B23" s="98"/>
      <c r="C23" s="119"/>
      <c r="D23" s="113"/>
      <c r="E23" s="125" t="s">
        <v>56</v>
      </c>
      <c r="F23" s="123"/>
      <c r="G23" s="125"/>
      <c r="H23" s="105"/>
      <c r="I23" s="294"/>
      <c r="J23" s="105"/>
      <c r="K23" s="294"/>
      <c r="L23" s="105"/>
      <c r="M23" s="294"/>
    </row>
    <row r="24" spans="1:13" s="2" customFormat="1" ht="16.5" customHeight="1" x14ac:dyDescent="0.2">
      <c r="A24" s="97"/>
      <c r="B24" s="98"/>
      <c r="C24" s="119"/>
      <c r="D24" s="113"/>
      <c r="E24" s="125" t="s">
        <v>57</v>
      </c>
      <c r="F24" s="123"/>
      <c r="G24" s="125"/>
      <c r="H24" s="105"/>
      <c r="I24" s="294"/>
      <c r="J24" s="105"/>
      <c r="K24" s="294"/>
      <c r="L24" s="105"/>
      <c r="M24" s="294"/>
    </row>
    <row r="25" spans="1:13" s="2" customFormat="1" ht="16.5" customHeight="1" x14ac:dyDescent="0.2">
      <c r="A25" s="97"/>
      <c r="B25" s="98"/>
      <c r="C25" s="119"/>
      <c r="D25" s="113"/>
      <c r="E25" s="122"/>
      <c r="F25" s="123"/>
      <c r="G25" s="122"/>
      <c r="H25" s="105"/>
      <c r="I25" s="294"/>
      <c r="J25" s="105"/>
      <c r="K25" s="294"/>
      <c r="L25" s="105"/>
      <c r="M25" s="294"/>
    </row>
    <row r="26" spans="1:13" s="2" customFormat="1" ht="16.5" customHeight="1" x14ac:dyDescent="0.2">
      <c r="A26" s="97"/>
      <c r="B26" s="98"/>
      <c r="C26" s="126" t="s">
        <v>58</v>
      </c>
      <c r="D26" s="100" t="s">
        <v>59</v>
      </c>
      <c r="E26" s="103" t="s">
        <v>60</v>
      </c>
      <c r="F26" s="85" t="s">
        <v>50</v>
      </c>
      <c r="G26" s="104">
        <v>0.21</v>
      </c>
      <c r="H26" s="105"/>
      <c r="I26" s="294">
        <v>0</v>
      </c>
      <c r="J26" s="105"/>
      <c r="K26" s="294">
        <v>0</v>
      </c>
      <c r="L26" s="105"/>
      <c r="M26" s="294">
        <v>0</v>
      </c>
    </row>
    <row r="27" spans="1:13" s="2" customFormat="1" ht="16.5" customHeight="1" x14ac:dyDescent="0.2">
      <c r="A27" s="97"/>
      <c r="B27" s="98"/>
      <c r="C27" s="126" t="s">
        <v>61</v>
      </c>
      <c r="D27" s="100" t="s">
        <v>59</v>
      </c>
      <c r="E27" s="103" t="s">
        <v>62</v>
      </c>
      <c r="F27" s="85" t="s">
        <v>50</v>
      </c>
      <c r="G27" s="104">
        <v>0.21</v>
      </c>
      <c r="H27" s="105"/>
      <c r="I27" s="294">
        <v>0</v>
      </c>
      <c r="J27" s="105"/>
      <c r="K27" s="294">
        <v>0</v>
      </c>
      <c r="L27" s="105"/>
      <c r="M27" s="294">
        <v>0</v>
      </c>
    </row>
    <row r="28" spans="1:13" s="2" customFormat="1" ht="16.5" customHeight="1" x14ac:dyDescent="0.2">
      <c r="A28" s="97"/>
      <c r="B28" s="98"/>
      <c r="C28" s="126" t="s">
        <v>63</v>
      </c>
      <c r="D28" s="100" t="s">
        <v>59</v>
      </c>
      <c r="E28" s="103" t="s">
        <v>64</v>
      </c>
      <c r="F28" s="85" t="s">
        <v>50</v>
      </c>
      <c r="G28" s="104">
        <v>0.21</v>
      </c>
      <c r="H28" s="133"/>
      <c r="I28" s="294">
        <v>0</v>
      </c>
      <c r="J28" s="105"/>
      <c r="K28" s="294">
        <v>0</v>
      </c>
      <c r="L28" s="105"/>
      <c r="M28" s="294">
        <v>0</v>
      </c>
    </row>
    <row r="29" spans="1:13" s="2" customFormat="1" ht="16.5" customHeight="1" x14ac:dyDescent="0.2">
      <c r="A29" s="97"/>
      <c r="B29" s="82" t="s">
        <v>65</v>
      </c>
      <c r="C29" s="82" t="s">
        <v>66</v>
      </c>
      <c r="D29" s="100"/>
      <c r="E29" s="143"/>
      <c r="F29" s="144"/>
      <c r="G29" s="122"/>
      <c r="H29" s="133"/>
      <c r="I29" s="294"/>
      <c r="J29" s="105"/>
      <c r="K29" s="294"/>
      <c r="L29" s="105"/>
      <c r="M29" s="294"/>
    </row>
    <row r="30" spans="1:13" s="2" customFormat="1" ht="16.5" customHeight="1" x14ac:dyDescent="0.2">
      <c r="A30" s="97"/>
      <c r="B30" s="82"/>
      <c r="C30" s="145" t="s">
        <v>67</v>
      </c>
      <c r="D30" s="100"/>
      <c r="E30" s="143"/>
      <c r="F30" s="144"/>
      <c r="G30" s="122"/>
      <c r="H30" s="133"/>
      <c r="I30" s="294"/>
      <c r="J30" s="105"/>
      <c r="K30" s="294"/>
      <c r="L30" s="105"/>
      <c r="M30" s="294"/>
    </row>
    <row r="31" spans="1:13" s="2" customFormat="1" ht="16.5" customHeight="1" x14ac:dyDescent="0.2">
      <c r="A31" s="97"/>
      <c r="B31" s="82"/>
      <c r="C31" s="98" t="s">
        <v>68</v>
      </c>
      <c r="D31" s="100" t="s">
        <v>48</v>
      </c>
      <c r="E31" s="103" t="s">
        <v>49</v>
      </c>
      <c r="F31" s="85" t="s">
        <v>50</v>
      </c>
      <c r="G31" s="104">
        <v>0.21</v>
      </c>
      <c r="H31" s="133"/>
      <c r="I31" s="294">
        <v>0</v>
      </c>
      <c r="J31" s="105"/>
      <c r="K31" s="294">
        <v>0</v>
      </c>
      <c r="L31" s="105"/>
      <c r="M31" s="294">
        <v>0</v>
      </c>
    </row>
    <row r="32" spans="1:13" s="2" customFormat="1" ht="16.5" customHeight="1" x14ac:dyDescent="0.2">
      <c r="A32" s="97"/>
      <c r="B32" s="82"/>
      <c r="C32" s="119" t="s">
        <v>51</v>
      </c>
      <c r="D32" s="100" t="s">
        <v>52</v>
      </c>
      <c r="E32" s="103" t="s">
        <v>49</v>
      </c>
      <c r="F32" s="85" t="s">
        <v>50</v>
      </c>
      <c r="G32" s="104">
        <v>0.21</v>
      </c>
      <c r="H32" s="133"/>
      <c r="I32" s="294">
        <v>0</v>
      </c>
      <c r="J32" s="105"/>
      <c r="K32" s="294">
        <v>0</v>
      </c>
      <c r="L32" s="105"/>
      <c r="M32" s="294">
        <v>0</v>
      </c>
    </row>
    <row r="33" spans="1:17" s="2" customFormat="1" ht="16.5" customHeight="1" x14ac:dyDescent="0.2">
      <c r="A33" s="97"/>
      <c r="B33" s="82" t="s">
        <v>69</v>
      </c>
      <c r="C33" s="82" t="s">
        <v>70</v>
      </c>
      <c r="D33" s="100"/>
      <c r="E33" s="143"/>
      <c r="F33" s="144"/>
      <c r="G33" s="122"/>
      <c r="H33" s="133"/>
      <c r="I33" s="294"/>
      <c r="J33" s="105"/>
      <c r="K33" s="294"/>
      <c r="L33" s="294"/>
      <c r="M33" s="294"/>
      <c r="N33" s="295"/>
      <c r="O33" s="296"/>
      <c r="P33" s="295"/>
      <c r="Q33" s="254"/>
    </row>
    <row r="34" spans="1:17" s="2" customFormat="1" ht="16.5" customHeight="1" x14ac:dyDescent="0.2">
      <c r="A34" s="97"/>
      <c r="B34" s="82"/>
      <c r="C34" s="119"/>
      <c r="D34" s="148" t="s">
        <v>71</v>
      </c>
      <c r="E34" s="103" t="s">
        <v>72</v>
      </c>
      <c r="F34" s="85" t="s">
        <v>50</v>
      </c>
      <c r="G34" s="104">
        <v>0.21</v>
      </c>
      <c r="H34" s="133"/>
      <c r="I34" s="294">
        <v>0</v>
      </c>
      <c r="J34" s="105"/>
      <c r="K34" s="294">
        <v>0</v>
      </c>
      <c r="L34" s="105"/>
      <c r="M34" s="294">
        <v>0</v>
      </c>
    </row>
    <row r="35" spans="1:17" s="2" customFormat="1" ht="16.5" customHeight="1" x14ac:dyDescent="0.2">
      <c r="A35" s="97"/>
      <c r="B35" s="82"/>
      <c r="C35" s="119"/>
      <c r="D35" s="148" t="s">
        <v>73</v>
      </c>
      <c r="E35" s="103" t="s">
        <v>74</v>
      </c>
      <c r="F35" s="85" t="s">
        <v>50</v>
      </c>
      <c r="G35" s="104">
        <v>0.21</v>
      </c>
      <c r="H35" s="133"/>
      <c r="I35" s="294">
        <v>0</v>
      </c>
      <c r="J35" s="105"/>
      <c r="K35" s="294">
        <v>0</v>
      </c>
      <c r="L35" s="105"/>
      <c r="M35" s="294">
        <v>0</v>
      </c>
    </row>
    <row r="36" spans="1:17" s="2" customFormat="1" ht="16.5" customHeight="1" x14ac:dyDescent="0.2">
      <c r="A36" s="97"/>
      <c r="B36" s="82"/>
      <c r="C36" s="119"/>
      <c r="D36" s="148" t="s">
        <v>75</v>
      </c>
      <c r="E36" s="103" t="s">
        <v>62</v>
      </c>
      <c r="F36" s="85" t="s">
        <v>50</v>
      </c>
      <c r="G36" s="104">
        <v>0.21</v>
      </c>
      <c r="H36" s="133"/>
      <c r="I36" s="294">
        <v>0</v>
      </c>
      <c r="J36" s="105"/>
      <c r="K36" s="294">
        <v>0</v>
      </c>
      <c r="L36" s="105"/>
      <c r="M36" s="294">
        <v>0</v>
      </c>
    </row>
    <row r="37" spans="1:17" s="2" customFormat="1" ht="16.5" customHeight="1" x14ac:dyDescent="0.2">
      <c r="A37" s="97"/>
      <c r="B37" s="82"/>
      <c r="C37" s="119"/>
      <c r="D37" s="148" t="s">
        <v>76</v>
      </c>
      <c r="E37" s="103" t="s">
        <v>77</v>
      </c>
      <c r="F37" s="85" t="s">
        <v>50</v>
      </c>
      <c r="G37" s="104">
        <v>0.21</v>
      </c>
      <c r="H37" s="133"/>
      <c r="I37" s="294">
        <v>0</v>
      </c>
      <c r="J37" s="105"/>
      <c r="K37" s="294">
        <v>0</v>
      </c>
      <c r="L37" s="105"/>
      <c r="M37" s="294">
        <v>0</v>
      </c>
    </row>
    <row r="38" spans="1:17" s="2" customFormat="1" ht="16.5" customHeight="1" x14ac:dyDescent="0.2">
      <c r="A38" s="97"/>
      <c r="B38" s="82" t="s">
        <v>78</v>
      </c>
      <c r="C38" s="82" t="s">
        <v>79</v>
      </c>
      <c r="D38" s="100" t="s">
        <v>59</v>
      </c>
      <c r="E38" s="103" t="s">
        <v>80</v>
      </c>
      <c r="F38" s="85" t="s">
        <v>81</v>
      </c>
      <c r="G38" s="104">
        <v>0.21</v>
      </c>
      <c r="H38" s="86"/>
      <c r="I38" s="294">
        <v>0</v>
      </c>
      <c r="J38" s="105"/>
      <c r="K38" s="294">
        <v>0</v>
      </c>
      <c r="L38" s="105"/>
      <c r="M38" s="294">
        <v>0</v>
      </c>
    </row>
    <row r="39" spans="1:17" s="2" customFormat="1" ht="16.5" customHeight="1" x14ac:dyDescent="0.2">
      <c r="A39" s="97"/>
      <c r="B39" s="82" t="s">
        <v>82</v>
      </c>
      <c r="C39" s="82" t="s">
        <v>83</v>
      </c>
      <c r="D39" s="162"/>
      <c r="E39" s="163"/>
      <c r="F39" s="85"/>
      <c r="G39" s="163"/>
      <c r="H39" s="164"/>
      <c r="I39" s="85"/>
      <c r="J39" s="164"/>
      <c r="K39" s="85"/>
      <c r="L39" s="164"/>
      <c r="M39" s="85"/>
    </row>
    <row r="40" spans="1:17" s="2" customFormat="1" ht="16.5" customHeight="1" x14ac:dyDescent="0.2">
      <c r="A40" s="97"/>
      <c r="B40" s="82"/>
      <c r="C40" s="175" t="s">
        <v>84</v>
      </c>
      <c r="D40" s="100" t="s">
        <v>85</v>
      </c>
      <c r="E40" s="103" t="s">
        <v>86</v>
      </c>
      <c r="F40" s="85" t="s">
        <v>87</v>
      </c>
      <c r="G40" s="104">
        <v>0.21</v>
      </c>
      <c r="H40" s="176"/>
      <c r="I40" s="297">
        <f>'[1]Tableau 21'!L47</f>
        <v>510.23035291782401</v>
      </c>
      <c r="J40" s="176"/>
      <c r="K40" s="297">
        <f>I40</f>
        <v>510.23035291782401</v>
      </c>
      <c r="L40" s="176"/>
      <c r="M40" s="297">
        <f>I40</f>
        <v>510.23035291782401</v>
      </c>
    </row>
    <row r="41" spans="1:17" s="2" customFormat="1" ht="16.5" customHeight="1" x14ac:dyDescent="0.2">
      <c r="A41" s="97"/>
      <c r="B41" s="82"/>
      <c r="C41" s="175" t="s">
        <v>88</v>
      </c>
      <c r="D41" s="100" t="s">
        <v>85</v>
      </c>
      <c r="E41" s="103" t="s">
        <v>86</v>
      </c>
      <c r="F41" s="85" t="s">
        <v>87</v>
      </c>
      <c r="G41" s="104">
        <v>0.21</v>
      </c>
      <c r="H41" s="176"/>
      <c r="I41" s="297">
        <f>'[1]Tableau 21'!L48</f>
        <v>127.557588229456</v>
      </c>
      <c r="J41" s="176"/>
      <c r="K41" s="297">
        <f t="shared" ref="K41:K42" si="0">I41</f>
        <v>127.557588229456</v>
      </c>
      <c r="L41" s="176"/>
      <c r="M41" s="297">
        <f t="shared" ref="M41:M42" si="1">I41</f>
        <v>127.557588229456</v>
      </c>
    </row>
    <row r="42" spans="1:17" s="187" customFormat="1" ht="16.5" customHeight="1" x14ac:dyDescent="0.2">
      <c r="A42" s="183"/>
      <c r="B42" s="184"/>
      <c r="C42" s="175" t="s">
        <v>89</v>
      </c>
      <c r="D42" s="100" t="s">
        <v>85</v>
      </c>
      <c r="E42" s="103" t="s">
        <v>86</v>
      </c>
      <c r="F42" s="85" t="s">
        <v>87</v>
      </c>
      <c r="G42" s="104">
        <v>0.21</v>
      </c>
      <c r="H42" s="176"/>
      <c r="I42" s="297">
        <f>'[1]Tableau 21'!L49</f>
        <v>17.118519314108184</v>
      </c>
      <c r="J42" s="176"/>
      <c r="K42" s="297">
        <f t="shared" si="0"/>
        <v>17.118519314108184</v>
      </c>
      <c r="L42" s="176"/>
      <c r="M42" s="297">
        <f t="shared" si="1"/>
        <v>17.118519314108184</v>
      </c>
    </row>
    <row r="43" spans="1:17" s="187" customFormat="1" ht="16.5" customHeight="1" x14ac:dyDescent="0.2">
      <c r="A43" s="183"/>
      <c r="B43" s="188"/>
      <c r="C43" s="175"/>
      <c r="D43" s="100"/>
      <c r="E43" s="163"/>
      <c r="F43" s="85"/>
      <c r="G43" s="163"/>
      <c r="H43" s="176"/>
      <c r="I43" s="297"/>
      <c r="J43" s="176"/>
      <c r="K43" s="298"/>
      <c r="L43" s="176"/>
      <c r="M43" s="298"/>
    </row>
    <row r="44" spans="1:17" s="2" customFormat="1" ht="16.5" customHeight="1" x14ac:dyDescent="0.25">
      <c r="A44" s="80" t="s">
        <v>90</v>
      </c>
      <c r="B44" s="81" t="s">
        <v>91</v>
      </c>
      <c r="C44" s="82"/>
      <c r="D44" s="100" t="s">
        <v>59</v>
      </c>
      <c r="E44" s="103" t="s">
        <v>92</v>
      </c>
      <c r="F44" s="85" t="s">
        <v>93</v>
      </c>
      <c r="G44" s="104">
        <v>0.21</v>
      </c>
      <c r="H44" s="86"/>
      <c r="I44" s="299">
        <v>0</v>
      </c>
      <c r="J44" s="164"/>
      <c r="K44" s="299">
        <v>0</v>
      </c>
      <c r="L44" s="222"/>
      <c r="M44" s="299">
        <v>0</v>
      </c>
    </row>
    <row r="45" spans="1:17" s="2" customFormat="1" ht="16.5" customHeight="1" x14ac:dyDescent="0.2">
      <c r="A45" s="97"/>
      <c r="B45" s="82"/>
      <c r="C45" s="82"/>
      <c r="D45" s="100"/>
      <c r="E45" s="104"/>
      <c r="F45" s="85"/>
      <c r="G45" s="104"/>
      <c r="H45" s="164"/>
      <c r="I45" s="299"/>
      <c r="J45" s="164"/>
      <c r="K45" s="299"/>
      <c r="L45" s="222"/>
      <c r="M45" s="299"/>
    </row>
    <row r="46" spans="1:17" s="2" customFormat="1" ht="16.5" customHeight="1" x14ac:dyDescent="0.25">
      <c r="A46" s="80" t="s">
        <v>94</v>
      </c>
      <c r="B46" s="81" t="s">
        <v>95</v>
      </c>
      <c r="C46" s="82"/>
      <c r="D46" s="83"/>
      <c r="E46" s="199"/>
      <c r="F46" s="85"/>
      <c r="G46" s="199"/>
      <c r="H46" s="86"/>
      <c r="I46" s="293"/>
      <c r="J46" s="86"/>
      <c r="K46" s="293"/>
      <c r="L46" s="86"/>
      <c r="M46" s="293"/>
    </row>
    <row r="47" spans="1:17" s="2" customFormat="1" ht="16.5" customHeight="1" x14ac:dyDescent="0.2">
      <c r="A47" s="97"/>
      <c r="B47" s="82" t="s">
        <v>96</v>
      </c>
      <c r="C47" s="82" t="s">
        <v>97</v>
      </c>
      <c r="D47" s="100" t="s">
        <v>98</v>
      </c>
      <c r="E47" s="103" t="s">
        <v>99</v>
      </c>
      <c r="F47" s="85" t="s">
        <v>100</v>
      </c>
      <c r="G47" s="104">
        <v>0.21</v>
      </c>
      <c r="H47" s="164"/>
      <c r="I47" s="299">
        <v>0</v>
      </c>
      <c r="J47" s="164"/>
      <c r="K47" s="299">
        <v>0</v>
      </c>
      <c r="L47" s="86"/>
      <c r="M47" s="299">
        <v>0</v>
      </c>
    </row>
    <row r="48" spans="1:17" s="2" customFormat="1" ht="16.5" customHeight="1" x14ac:dyDescent="0.2">
      <c r="A48" s="97"/>
      <c r="B48" s="82"/>
      <c r="C48" s="82"/>
      <c r="D48" s="100" t="s">
        <v>101</v>
      </c>
      <c r="E48" s="103" t="s">
        <v>99</v>
      </c>
      <c r="F48" s="85" t="s">
        <v>100</v>
      </c>
      <c r="G48" s="104">
        <v>0.21</v>
      </c>
      <c r="H48" s="164"/>
      <c r="I48" s="299">
        <v>0</v>
      </c>
      <c r="J48" s="164"/>
      <c r="K48" s="299">
        <v>0</v>
      </c>
      <c r="L48" s="86"/>
      <c r="M48" s="299">
        <v>0</v>
      </c>
    </row>
    <row r="49" spans="1:13" s="2" customFormat="1" ht="16.5" customHeight="1" x14ac:dyDescent="0.2">
      <c r="A49" s="97"/>
      <c r="B49" s="82" t="s">
        <v>102</v>
      </c>
      <c r="C49" s="82" t="s">
        <v>103</v>
      </c>
      <c r="D49" s="83"/>
      <c r="E49" s="199"/>
      <c r="F49" s="85"/>
      <c r="G49" s="199"/>
      <c r="H49" s="86"/>
      <c r="I49" s="293"/>
      <c r="J49" s="86"/>
      <c r="K49" s="293"/>
      <c r="L49" s="86"/>
      <c r="M49" s="293"/>
    </row>
    <row r="50" spans="1:13" s="2" customFormat="1" ht="16.5" customHeight="1" x14ac:dyDescent="0.2">
      <c r="A50" s="97"/>
      <c r="B50" s="98"/>
      <c r="C50" s="175" t="s">
        <v>104</v>
      </c>
      <c r="D50" s="100" t="s">
        <v>105</v>
      </c>
      <c r="E50" s="202" t="s">
        <v>106</v>
      </c>
      <c r="F50" s="85"/>
      <c r="G50" s="203"/>
      <c r="H50" s="86"/>
      <c r="I50" s="299">
        <v>0</v>
      </c>
      <c r="J50" s="164"/>
      <c r="K50" s="299">
        <v>0</v>
      </c>
      <c r="L50" s="222"/>
      <c r="M50" s="299">
        <v>0</v>
      </c>
    </row>
    <row r="51" spans="1:13" s="2" customFormat="1" ht="16.5" customHeight="1" x14ac:dyDescent="0.2">
      <c r="A51" s="97"/>
      <c r="B51" s="98"/>
      <c r="C51" s="98" t="s">
        <v>107</v>
      </c>
      <c r="D51" s="100" t="s">
        <v>108</v>
      </c>
      <c r="E51" s="103" t="s">
        <v>109</v>
      </c>
      <c r="F51" s="85" t="s">
        <v>110</v>
      </c>
      <c r="G51" s="104">
        <v>0.21</v>
      </c>
      <c r="H51" s="86"/>
      <c r="I51" s="299">
        <v>0</v>
      </c>
      <c r="J51" s="164"/>
      <c r="K51" s="299">
        <v>0</v>
      </c>
      <c r="L51" s="222"/>
      <c r="M51" s="299">
        <v>0</v>
      </c>
    </row>
    <row r="52" spans="1:13" s="2" customFormat="1" ht="16.5" customHeight="1" x14ac:dyDescent="0.2">
      <c r="A52" s="97"/>
      <c r="B52" s="98"/>
      <c r="C52" s="98"/>
      <c r="D52" s="100"/>
      <c r="E52" s="103"/>
      <c r="F52" s="85"/>
      <c r="G52" s="104"/>
      <c r="H52" s="86"/>
      <c r="I52" s="293"/>
      <c r="J52" s="86"/>
      <c r="K52" s="293"/>
      <c r="L52" s="86"/>
      <c r="M52" s="293"/>
    </row>
    <row r="53" spans="1:13" s="2" customFormat="1" ht="16.5" customHeight="1" x14ac:dyDescent="0.2">
      <c r="A53" s="97"/>
      <c r="B53" s="82" t="s">
        <v>111</v>
      </c>
      <c r="C53" s="82" t="s">
        <v>112</v>
      </c>
      <c r="D53" s="83"/>
      <c r="E53" s="125" t="s">
        <v>113</v>
      </c>
      <c r="F53" s="85"/>
      <c r="G53" s="203"/>
      <c r="H53" s="164"/>
      <c r="I53" s="85"/>
      <c r="J53" s="164"/>
      <c r="K53" s="85"/>
      <c r="L53" s="164"/>
      <c r="M53" s="85"/>
    </row>
    <row r="54" spans="1:13" s="2" customFormat="1" ht="16.5" customHeight="1" x14ac:dyDescent="0.2">
      <c r="A54" s="97"/>
      <c r="B54" s="82"/>
      <c r="C54" s="82"/>
      <c r="D54" s="83"/>
      <c r="E54" s="203"/>
      <c r="F54" s="85"/>
      <c r="G54" s="203"/>
      <c r="H54" s="164"/>
      <c r="I54" s="85"/>
      <c r="J54" s="164"/>
      <c r="K54" s="85"/>
      <c r="L54" s="164"/>
      <c r="M54" s="85"/>
    </row>
    <row r="55" spans="1:13" s="2" customFormat="1" ht="16.5" customHeight="1" x14ac:dyDescent="0.2">
      <c r="A55" s="213" t="s">
        <v>114</v>
      </c>
      <c r="B55" s="214" t="s">
        <v>115</v>
      </c>
      <c r="C55" s="82"/>
      <c r="D55" s="100"/>
      <c r="E55" s="104"/>
      <c r="F55" s="85"/>
      <c r="G55" s="104"/>
      <c r="H55" s="86"/>
      <c r="I55" s="293"/>
      <c r="J55" s="86"/>
      <c r="K55" s="293"/>
      <c r="L55" s="86"/>
      <c r="M55" s="293"/>
    </row>
    <row r="56" spans="1:13" s="2" customFormat="1" ht="16.5" customHeight="1" x14ac:dyDescent="0.2">
      <c r="A56" s="97"/>
      <c r="B56" s="215">
        <v>4.0999999999999996</v>
      </c>
      <c r="C56" s="82" t="s">
        <v>116</v>
      </c>
      <c r="D56" s="100" t="s">
        <v>59</v>
      </c>
      <c r="E56" s="103" t="s">
        <v>117</v>
      </c>
      <c r="F56" s="85" t="s">
        <v>118</v>
      </c>
      <c r="G56" s="104">
        <v>0.21</v>
      </c>
      <c r="H56" s="164"/>
      <c r="I56" s="299">
        <v>0</v>
      </c>
      <c r="J56" s="164"/>
      <c r="K56" s="299">
        <v>0</v>
      </c>
      <c r="L56" s="222"/>
      <c r="M56" s="299">
        <v>0</v>
      </c>
    </row>
    <row r="57" spans="1:13" s="2" customFormat="1" ht="16.5" customHeight="1" x14ac:dyDescent="0.2">
      <c r="A57" s="97"/>
      <c r="B57" s="82" t="s">
        <v>119</v>
      </c>
      <c r="C57" s="82" t="s">
        <v>120</v>
      </c>
      <c r="D57" s="100" t="s">
        <v>59</v>
      </c>
      <c r="E57" s="103" t="s">
        <v>121</v>
      </c>
      <c r="F57" s="85" t="s">
        <v>122</v>
      </c>
      <c r="G57" s="104">
        <v>0.21</v>
      </c>
      <c r="H57" s="164"/>
      <c r="I57" s="299">
        <v>0</v>
      </c>
      <c r="J57" s="164"/>
      <c r="K57" s="299">
        <v>0</v>
      </c>
      <c r="L57" s="222"/>
      <c r="M57" s="299">
        <v>0</v>
      </c>
    </row>
    <row r="58" spans="1:13" s="2" customFormat="1" ht="16.5" customHeight="1" x14ac:dyDescent="0.2">
      <c r="A58" s="97"/>
      <c r="B58" s="82" t="s">
        <v>123</v>
      </c>
      <c r="C58" s="82" t="s">
        <v>124</v>
      </c>
      <c r="D58" s="100" t="s">
        <v>59</v>
      </c>
      <c r="E58" s="103" t="s">
        <v>125</v>
      </c>
      <c r="F58" s="85" t="s">
        <v>126</v>
      </c>
      <c r="G58" s="104">
        <v>0.21</v>
      </c>
      <c r="H58" s="164"/>
      <c r="I58" s="299">
        <v>0</v>
      </c>
      <c r="J58" s="164"/>
      <c r="K58" s="299">
        <v>0</v>
      </c>
      <c r="L58" s="222"/>
      <c r="M58" s="299">
        <v>0</v>
      </c>
    </row>
    <row r="59" spans="1:13" s="2" customFormat="1" ht="16.5" customHeight="1" x14ac:dyDescent="0.2">
      <c r="A59" s="97"/>
      <c r="B59" s="82" t="s">
        <v>127</v>
      </c>
      <c r="C59" s="82" t="s">
        <v>128</v>
      </c>
      <c r="D59" s="100" t="s">
        <v>59</v>
      </c>
      <c r="E59" s="103"/>
      <c r="F59" s="85"/>
      <c r="G59" s="122"/>
      <c r="H59" s="86"/>
      <c r="I59" s="299">
        <v>0</v>
      </c>
      <c r="J59" s="164"/>
      <c r="K59" s="299">
        <v>0</v>
      </c>
      <c r="L59" s="222"/>
      <c r="M59" s="299">
        <v>0</v>
      </c>
    </row>
    <row r="60" spans="1:13" s="2" customFormat="1" ht="16.5" customHeight="1" x14ac:dyDescent="0.2">
      <c r="A60" s="97"/>
      <c r="B60" s="98"/>
      <c r="C60" s="82" t="s">
        <v>129</v>
      </c>
      <c r="D60" s="100"/>
      <c r="E60" s="122"/>
      <c r="F60" s="85"/>
      <c r="G60" s="122"/>
      <c r="H60" s="86"/>
      <c r="I60" s="293"/>
      <c r="J60" s="86"/>
      <c r="K60" s="293"/>
      <c r="L60" s="222"/>
      <c r="M60" s="293"/>
    </row>
    <row r="61" spans="1:13" s="2" customFormat="1" ht="16.5" customHeight="1" x14ac:dyDescent="0.2">
      <c r="A61" s="97"/>
      <c r="B61" s="98"/>
      <c r="C61" s="227" t="s">
        <v>130</v>
      </c>
      <c r="D61" s="100"/>
      <c r="E61" s="104"/>
      <c r="F61" s="163"/>
      <c r="G61" s="104"/>
      <c r="H61" s="164"/>
      <c r="I61" s="299"/>
      <c r="J61" s="164"/>
      <c r="K61" s="299"/>
      <c r="L61" s="222"/>
      <c r="M61" s="299"/>
    </row>
    <row r="62" spans="1:13" s="2" customFormat="1" ht="16.5" customHeight="1" thickBot="1" x14ac:dyDescent="0.25">
      <c r="A62" s="228"/>
      <c r="B62" s="229"/>
      <c r="C62" s="230"/>
      <c r="D62" s="231"/>
      <c r="E62" s="232"/>
      <c r="F62" s="233"/>
      <c r="G62" s="232"/>
      <c r="H62" s="164"/>
      <c r="I62" s="300"/>
      <c r="J62" s="164"/>
      <c r="K62" s="300"/>
      <c r="L62" s="222"/>
      <c r="M62" s="300"/>
    </row>
    <row r="63" spans="1:13" s="2" customFormat="1" ht="16.5" customHeight="1" x14ac:dyDescent="0.2">
      <c r="A63" s="246" t="s">
        <v>131</v>
      </c>
      <c r="B63" s="247"/>
      <c r="C63" s="247"/>
      <c r="D63" s="248"/>
      <c r="E63" s="248"/>
      <c r="F63" s="249"/>
      <c r="G63" s="250"/>
      <c r="H63" s="86"/>
      <c r="I63" s="251"/>
      <c r="J63" s="86"/>
      <c r="K63" s="86"/>
      <c r="L63" s="86"/>
      <c r="M63" s="86"/>
    </row>
    <row r="64" spans="1:13" s="2" customFormat="1" ht="16.5" customHeight="1" x14ac:dyDescent="0.2">
      <c r="A64" s="253"/>
      <c r="B64" s="254"/>
      <c r="C64" s="254"/>
      <c r="D64" s="255"/>
      <c r="E64" s="255"/>
      <c r="F64" s="256"/>
      <c r="G64" s="257"/>
      <c r="H64" s="86"/>
      <c r="I64" s="86"/>
      <c r="J64" s="86"/>
      <c r="K64" s="86"/>
      <c r="L64" s="86"/>
      <c r="M64" s="86"/>
    </row>
    <row r="65" spans="1:13" s="2" customFormat="1" ht="16.5" customHeight="1" x14ac:dyDescent="0.2">
      <c r="A65" s="258"/>
      <c r="B65" s="254"/>
      <c r="C65" s="254"/>
      <c r="D65" s="255"/>
      <c r="E65" s="255"/>
      <c r="F65" s="256"/>
      <c r="G65" s="257"/>
      <c r="H65" s="86"/>
      <c r="I65" s="86"/>
      <c r="J65" s="86"/>
      <c r="K65" s="86"/>
      <c r="L65" s="86"/>
      <c r="M65" s="86"/>
    </row>
    <row r="66" spans="1:13" s="2" customFormat="1" ht="16.5" customHeight="1" x14ac:dyDescent="0.2">
      <c r="A66" s="259"/>
      <c r="B66" s="254"/>
      <c r="C66" s="254"/>
      <c r="D66" s="255"/>
      <c r="E66" s="255"/>
      <c r="F66" s="256"/>
      <c r="G66" s="257"/>
      <c r="H66" s="86"/>
      <c r="I66" s="86"/>
      <c r="J66" s="86"/>
      <c r="K66" s="86"/>
      <c r="L66" s="86"/>
      <c r="M66" s="86"/>
    </row>
    <row r="67" spans="1:13" s="265" customFormat="1" ht="13.5" customHeight="1" x14ac:dyDescent="0.2">
      <c r="A67" s="260"/>
      <c r="B67" s="261"/>
      <c r="C67" s="261"/>
      <c r="D67" s="262"/>
      <c r="E67" s="262"/>
      <c r="F67" s="263"/>
      <c r="G67" s="264"/>
    </row>
    <row r="68" spans="1:13" s="2" customFormat="1" ht="13.5" customHeight="1" x14ac:dyDescent="0.2">
      <c r="A68" s="253"/>
      <c r="B68" s="254"/>
      <c r="C68" s="254"/>
      <c r="D68" s="255"/>
      <c r="E68" s="255"/>
      <c r="F68" s="266"/>
      <c r="G68" s="257"/>
      <c r="H68" s="86"/>
      <c r="I68" s="86"/>
      <c r="J68" s="86"/>
      <c r="K68" s="86"/>
      <c r="L68" s="86"/>
      <c r="M68" s="86"/>
    </row>
    <row r="69" spans="1:13" ht="13.5" customHeight="1" x14ac:dyDescent="0.2">
      <c r="A69" s="267"/>
      <c r="B69" s="268"/>
      <c r="C69" s="268"/>
      <c r="D69" s="269"/>
      <c r="E69" s="269"/>
      <c r="F69" s="270"/>
      <c r="G69" s="271"/>
    </row>
    <row r="70" spans="1:13" ht="13.5" customHeight="1" x14ac:dyDescent="0.2">
      <c r="A70" s="267"/>
      <c r="B70" s="268"/>
      <c r="C70" s="268"/>
      <c r="D70" s="269"/>
      <c r="E70" s="269"/>
      <c r="F70" s="270"/>
      <c r="G70" s="271"/>
    </row>
    <row r="71" spans="1:13" ht="13.5" customHeight="1" thickBot="1" x14ac:dyDescent="0.25">
      <c r="A71" s="272"/>
      <c r="B71" s="273"/>
      <c r="C71" s="273"/>
      <c r="D71" s="274"/>
      <c r="E71" s="274"/>
      <c r="F71" s="275"/>
      <c r="G71" s="276"/>
    </row>
    <row r="72" spans="1:13" ht="13.5" customHeight="1" x14ac:dyDescent="0.2"/>
    <row r="73" spans="1:13" ht="13.5" customHeight="1" x14ac:dyDescent="0.2"/>
    <row r="74" spans="1:13" ht="13.5" customHeight="1" x14ac:dyDescent="0.2"/>
    <row r="75" spans="1:13" ht="13.5" customHeight="1" x14ac:dyDescent="0.2"/>
    <row r="76" spans="1:13" ht="17.25" customHeight="1" x14ac:dyDescent="0.2"/>
  </sheetData>
  <pageMargins left="0.7" right="0.7" top="0.75" bottom="0.75" header="0.3" footer="0.3"/>
  <pageSetup paperSize="9" scale="4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PRELEVEMENT</vt:lpstr>
      <vt:lpstr>INJECTION</vt:lpstr>
      <vt:lpstr>PRELEVEMENT!Print_Area</vt:lpstr>
      <vt:lpstr>INJECTION!Zone_d_impression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Le Bussy</dc:creator>
  <cp:lastModifiedBy>Dardenne Nathalie</cp:lastModifiedBy>
  <cp:lastPrinted>2016-12-15T14:52:21Z</cp:lastPrinted>
  <dcterms:created xsi:type="dcterms:W3CDTF">2016-12-07T08:48:49Z</dcterms:created>
  <dcterms:modified xsi:type="dcterms:W3CDTF">2017-11-28T09:54:37Z</dcterms:modified>
</cp:coreProperties>
</file>