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_Site 2021\Pour CMS\"/>
    </mc:Choice>
  </mc:AlternateContent>
  <xr:revisionPtr revIDLastSave="0" documentId="8_{7559C6BF-D909-422D-9AB1-CCEDFBF5643F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Feuil1" sheetId="1" r:id="rId1"/>
    <sheet name="Tarifs et Surcharges" sheetId="2" r:id="rId2"/>
    <sheet name="Prod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15" i="2"/>
  <c r="C15" i="2"/>
  <c r="B10" i="2"/>
  <c r="C6" i="2"/>
  <c r="C3" i="2"/>
  <c r="C4" i="2"/>
  <c r="C7" i="2"/>
  <c r="E23" i="1"/>
  <c r="C22" i="1"/>
  <c r="A24" i="1"/>
  <c r="C5" i="2"/>
  <c r="C8" i="2"/>
  <c r="C10" i="2" l="1"/>
  <c r="C16" i="2" s="1"/>
  <c r="D12" i="1" s="1"/>
</calcChain>
</file>

<file path=xl/sharedStrings.xml><?xml version="1.0" encoding="utf-8"?>
<sst xmlns="http://schemas.openxmlformats.org/spreadsheetml/2006/main" count="27" uniqueCount="27">
  <si>
    <t>Cotisation fédérale: redevance CREG</t>
  </si>
  <si>
    <t>Cotis. Féd.: surcharge clients protégés</t>
  </si>
  <si>
    <t>Redevance de raccordement</t>
  </si>
  <si>
    <t>c€/kWh</t>
  </si>
  <si>
    <t>€/kWh</t>
  </si>
  <si>
    <t>Total</t>
  </si>
  <si>
    <t>Cotisations fédérales et surcharges</t>
  </si>
  <si>
    <t>Tarifs</t>
  </si>
  <si>
    <t>Tarif social - Calcul du coût de la consommation annuelle</t>
  </si>
  <si>
    <t>Compteur normal - monohoraire</t>
  </si>
  <si>
    <t>Compteur bihoraire</t>
  </si>
  <si>
    <t>Compteur bihoraire + exclusif nuit</t>
  </si>
  <si>
    <t>Compteur simple + exclusif nuit</t>
  </si>
  <si>
    <t>Tarif social</t>
  </si>
  <si>
    <t>Introduisez votre consommation anuelle (kWh):</t>
  </si>
  <si>
    <t xml:space="preserve">  kWh</t>
  </si>
  <si>
    <t>Montant annuel de la facture:</t>
  </si>
  <si>
    <t xml:space="preserve">  €</t>
  </si>
  <si>
    <t xml:space="preserve">  +Surcharges</t>
  </si>
  <si>
    <t>Prime Chauffage</t>
  </si>
  <si>
    <t>OSP</t>
  </si>
  <si>
    <t>Cotisation sur l'énergie</t>
  </si>
  <si>
    <t>TVAC</t>
  </si>
  <si>
    <t xml:space="preserve">à remplir: </t>
  </si>
  <si>
    <t>tarif social</t>
  </si>
  <si>
    <t>(HTVA)</t>
  </si>
  <si>
    <t>Tarifs TVAC d'application du 1er avril au 30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</si>
</sst>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00000"/>
    <numFmt numFmtId="166" formatCode="#,##0.00000_ ;[Red]\-#,##0.00000\ "/>
  </numFmts>
  <fonts count="28" x14ac:knownFonts="1">
    <font>
      <sz val="10"/>
      <name val="Arial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5" fillId="7" borderId="1" applyNumberFormat="0" applyAlignment="0" applyProtection="0"/>
    <xf numFmtId="0" fontId="11" fillId="3" borderId="0" applyNumberFormat="0" applyBorder="0" applyAlignment="0" applyProtection="0"/>
    <xf numFmtId="0" fontId="13" fillId="0" borderId="2" applyNumberFormat="0" applyFill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0" borderId="7" applyNumberFormat="0" applyAlignment="0" applyProtection="0"/>
    <xf numFmtId="0" fontId="17" fillId="4" borderId="0" applyNumberFormat="0" applyBorder="0" applyAlignment="0" applyProtection="0"/>
    <xf numFmtId="0" fontId="22" fillId="20" borderId="7" applyNumberFormat="0" applyAlignment="0" applyProtection="0"/>
    <xf numFmtId="0" fontId="1" fillId="0" borderId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21" borderId="3" applyNumberFormat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64" applyFont="1" applyFill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horizontal="center"/>
    </xf>
    <xf numFmtId="0" fontId="4" fillId="0" borderId="0" xfId="64" applyFont="1" applyFill="1" applyBorder="1" applyAlignment="1">
      <alignment vertical="center"/>
    </xf>
    <xf numFmtId="164" fontId="5" fillId="0" borderId="0" xfId="0" applyNumberFormat="1" applyFont="1"/>
    <xf numFmtId="165" fontId="5" fillId="0" borderId="0" xfId="0" applyNumberFormat="1" applyFont="1"/>
    <xf numFmtId="0" fontId="0" fillId="0" borderId="0" xfId="0" quotePrefix="1"/>
    <xf numFmtId="0" fontId="3" fillId="23" borderId="0" xfId="0" applyFont="1" applyFill="1"/>
    <xf numFmtId="0" fontId="0" fillId="0" borderId="9" xfId="0" applyBorder="1"/>
    <xf numFmtId="0" fontId="3" fillId="24" borderId="0" xfId="0" applyFont="1" applyFill="1"/>
    <xf numFmtId="0" fontId="3" fillId="0" borderId="0" xfId="0" applyFont="1" applyFill="1"/>
    <xf numFmtId="0" fontId="7" fillId="0" borderId="0" xfId="0" applyFont="1"/>
    <xf numFmtId="2" fontId="0" fillId="0" borderId="10" xfId="0" applyNumberFormat="1" applyBorder="1"/>
    <xf numFmtId="0" fontId="0" fillId="25" borderId="10" xfId="0" applyFill="1" applyBorder="1" applyProtection="1">
      <protection locked="0"/>
    </xf>
    <xf numFmtId="166" fontId="1" fillId="0" borderId="11" xfId="64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5" fillId="0" borderId="0" xfId="0" applyFont="1"/>
    <xf numFmtId="10" fontId="26" fillId="26" borderId="0" xfId="0" applyNumberFormat="1" applyFont="1" applyFill="1"/>
    <xf numFmtId="0" fontId="27" fillId="0" borderId="15" xfId="0" applyFont="1" applyBorder="1"/>
    <xf numFmtId="0" fontId="27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27" fillId="0" borderId="18" xfId="0" applyFont="1" applyBorder="1"/>
    <xf numFmtId="0" fontId="26" fillId="26" borderId="0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" fontId="3" fillId="0" borderId="0" xfId="0" applyNumberFormat="1" applyFont="1" applyAlignment="1">
      <alignment horizontal="right"/>
    </xf>
  </cellXfs>
  <cellStyles count="7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 xr:uid="{00000000-0005-0000-0000-000006000000}"/>
    <cellStyle name="20% - Accent2" xfId="8" xr:uid="{00000000-0005-0000-0000-000007000000}"/>
    <cellStyle name="20% - Accent3" xfId="9" xr:uid="{00000000-0005-0000-0000-000008000000}"/>
    <cellStyle name="20% - Accent4" xfId="10" xr:uid="{00000000-0005-0000-0000-000009000000}"/>
    <cellStyle name="20% - Accent5" xfId="11" xr:uid="{00000000-0005-0000-0000-00000A000000}"/>
    <cellStyle name="20% - Accent6" xfId="12" xr:uid="{00000000-0005-0000-0000-00000B000000}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 xr:uid="{00000000-0005-0000-0000-00001E000000}"/>
    <cellStyle name="60% - Accent2" xfId="32" xr:uid="{00000000-0005-0000-0000-00001F000000}"/>
    <cellStyle name="60% - Accent3" xfId="33" xr:uid="{00000000-0005-0000-0000-000020000000}"/>
    <cellStyle name="60% - Accent4" xfId="34" xr:uid="{00000000-0005-0000-0000-000021000000}"/>
    <cellStyle name="60% - Accent5" xfId="35" xr:uid="{00000000-0005-0000-0000-000022000000}"/>
    <cellStyle name="60% - Accent6" xfId="36" xr:uid="{00000000-0005-0000-0000-000023000000}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 xr:uid="{00000000-0005-0000-0000-00002B000000}"/>
    <cellStyle name="Calcul" xfId="45" builtinId="22" customBuiltin="1"/>
    <cellStyle name="Calculation" xfId="46" xr:uid="{00000000-0005-0000-0000-00002D000000}"/>
    <cellStyle name="Cellule liée" xfId="47" builtinId="24" customBuiltin="1"/>
    <cellStyle name="Check Cell" xfId="48" xr:uid="{00000000-0005-0000-0000-00002F000000}"/>
    <cellStyle name="Entrée" xfId="49" builtinId="20" customBuiltin="1"/>
    <cellStyle name="Explanatory Text" xfId="50" xr:uid="{00000000-0005-0000-0000-000031000000}"/>
    <cellStyle name="Good" xfId="51" xr:uid="{00000000-0005-0000-0000-000032000000}"/>
    <cellStyle name="Heading 1" xfId="52" xr:uid="{00000000-0005-0000-0000-000033000000}"/>
    <cellStyle name="Heading 2" xfId="53" xr:uid="{00000000-0005-0000-0000-000034000000}"/>
    <cellStyle name="Heading 3" xfId="54" xr:uid="{00000000-0005-0000-0000-000035000000}"/>
    <cellStyle name="Heading 4" xfId="55" xr:uid="{00000000-0005-0000-0000-000036000000}"/>
    <cellStyle name="Input" xfId="56" xr:uid="{00000000-0005-0000-0000-000037000000}"/>
    <cellStyle name="Insatisfaisant" xfId="57" builtinId="27" customBuiltin="1"/>
    <cellStyle name="Linked Cell" xfId="58" xr:uid="{00000000-0005-0000-0000-000039000000}"/>
    <cellStyle name="Neutral" xfId="59" xr:uid="{00000000-0005-0000-0000-00003A000000}"/>
    <cellStyle name="Neutre" xfId="60" builtinId="28" customBuiltin="1"/>
    <cellStyle name="Normal" xfId="0" builtinId="0"/>
    <cellStyle name="Output" xfId="61" xr:uid="{00000000-0005-0000-0000-00003D000000}"/>
    <cellStyle name="Satisfaisant" xfId="62" builtinId="26" customBuiltin="1"/>
    <cellStyle name="Sortie" xfId="63" builtinId="21" customBuiltin="1"/>
    <cellStyle name="Standaard_VREGDM-#5369-v7-Modelvragenlijst_vergelijking_leveranciers" xfId="64" xr:uid="{00000000-0005-0000-0000-000040000000}"/>
    <cellStyle name="Texte explicatif" xfId="65" builtinId="53" customBuiltin="1"/>
    <cellStyle name="Title" xfId="66" xr:uid="{00000000-0005-0000-0000-000042000000}"/>
    <cellStyle name="Titre" xfId="67" builtinId="15" customBuiltin="1"/>
    <cellStyle name="Titre 1" xfId="68" builtinId="16" customBuiltin="1"/>
    <cellStyle name="Titre 2" xfId="69" builtinId="17" customBuiltin="1"/>
    <cellStyle name="Titre 3" xfId="70" builtinId="18" customBuiltin="1"/>
    <cellStyle name="Titre 4" xfId="71" builtinId="19" customBuiltin="1"/>
    <cellStyle name="Total" xfId="72" builtinId="25" customBuiltin="1"/>
    <cellStyle name="Vérification" xfId="73" builtinId="23" customBuiltin="1"/>
    <cellStyle name="Warning Text" xfId="74" xr:uid="{00000000-0005-0000-0000-00004A000000}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24"/>
  <sheetViews>
    <sheetView showGridLines="0" showRowColHeaders="0" tabSelected="1" workbookViewId="0">
      <selection activeCell="A2" sqref="A2:K2"/>
    </sheetView>
  </sheetViews>
  <sheetFormatPr baseColWidth="10" defaultRowHeight="12.75" x14ac:dyDescent="0.2"/>
  <cols>
    <col min="1" max="1" width="44" customWidth="1"/>
    <col min="2" max="2" width="5.140625" customWidth="1"/>
    <col min="3" max="3" width="8.28515625" customWidth="1"/>
    <col min="4" max="4" width="18.28515625" customWidth="1"/>
    <col min="6" max="6" width="4.140625" customWidth="1"/>
    <col min="7" max="7" width="8" customWidth="1"/>
    <col min="8" max="8" width="5" customWidth="1"/>
    <col min="9" max="9" width="7" customWidth="1"/>
  </cols>
  <sheetData>
    <row r="1" spans="1:11" ht="13.5" thickBot="1" x14ac:dyDescent="0.25"/>
    <row r="2" spans="1:11" ht="38.25" customHeight="1" thickBot="1" x14ac:dyDescent="0.25">
      <c r="A2" s="31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4" spans="1:11" x14ac:dyDescent="0.2">
      <c r="A4" s="18" t="s">
        <v>26</v>
      </c>
    </row>
    <row r="6" spans="1:11" x14ac:dyDescent="0.2">
      <c r="A6" s="12"/>
      <c r="I6" s="13"/>
      <c r="J6" s="13"/>
      <c r="K6" s="13"/>
    </row>
    <row r="7" spans="1:11" ht="13.5" thickBot="1" x14ac:dyDescent="0.25">
      <c r="I7" s="13"/>
      <c r="J7" s="13"/>
      <c r="K7" s="13"/>
    </row>
    <row r="8" spans="1:11" ht="13.5" thickBot="1" x14ac:dyDescent="0.25">
      <c r="A8" s="11" t="s">
        <v>14</v>
      </c>
      <c r="D8" s="15"/>
      <c r="E8" s="8" t="s">
        <v>15</v>
      </c>
      <c r="I8" s="13"/>
      <c r="J8" s="13"/>
      <c r="K8" s="13"/>
    </row>
    <row r="9" spans="1:11" x14ac:dyDescent="0.2">
      <c r="I9" s="13"/>
      <c r="J9" s="13"/>
      <c r="K9" s="13"/>
    </row>
    <row r="10" spans="1:11" x14ac:dyDescent="0.2">
      <c r="I10" s="13"/>
      <c r="J10" s="13"/>
      <c r="K10" s="13"/>
    </row>
    <row r="11" spans="1:11" ht="13.5" thickBot="1" x14ac:dyDescent="0.25">
      <c r="I11" s="13"/>
      <c r="J11" s="13"/>
      <c r="K11" s="13"/>
    </row>
    <row r="12" spans="1:11" ht="13.5" thickBot="1" x14ac:dyDescent="0.25">
      <c r="A12" s="12" t="s">
        <v>16</v>
      </c>
      <c r="D12" s="14">
        <f>D8*'Tarifs et Surcharges'!C16</f>
        <v>0</v>
      </c>
      <c r="E12" s="8" t="s">
        <v>17</v>
      </c>
    </row>
    <row r="14" spans="1:11" x14ac:dyDescent="0.2">
      <c r="C14" s="34"/>
      <c r="D14" s="34"/>
      <c r="E14" s="8"/>
    </row>
    <row r="15" spans="1:11" x14ac:dyDescent="0.2">
      <c r="C15" s="35"/>
      <c r="D15" s="35"/>
    </row>
    <row r="16" spans="1:11" x14ac:dyDescent="0.2">
      <c r="C16" s="17"/>
      <c r="D16" s="17"/>
    </row>
    <row r="19" spans="1:5" x14ac:dyDescent="0.2">
      <c r="C19" s="36"/>
      <c r="D19" s="36"/>
    </row>
    <row r="20" spans="1:5" x14ac:dyDescent="0.2">
      <c r="C20" s="36"/>
      <c r="D20" s="36"/>
    </row>
    <row r="21" spans="1:5" x14ac:dyDescent="0.2">
      <c r="C21" s="36"/>
      <c r="D21" s="36"/>
    </row>
    <row r="22" spans="1:5" x14ac:dyDescent="0.2">
      <c r="C22" s="36" t="str">
        <f>IF(J11=4,C15*'Tarifs et Surcharges'!#REF!+Feuil1!#REF!*'Tarifs et Surcharges'!#REF!+Feuil1!C16*'Tarifs et Surcharges'!#REF!,"")</f>
        <v/>
      </c>
      <c r="D22" s="36"/>
    </row>
    <row r="23" spans="1:5" x14ac:dyDescent="0.2">
      <c r="E23" t="str">
        <f>IF(J11=4,"€","")</f>
        <v/>
      </c>
    </row>
    <row r="24" spans="1:5" x14ac:dyDescent="0.2">
      <c r="A24" t="str">
        <f>IF(J11=4,"Montant annuel de la facture:","")</f>
        <v/>
      </c>
    </row>
  </sheetData>
  <sheetProtection algorithmName="SHA-512" hashValue="wMiD2IiebigaynkUDjqO1mSTRoL2bXQR0ZflAbmD2CmnfwLqzdeaOiivn+7vy36/GqyuucaM/iaoaIXTnkVSzQ==" saltValue="6lOPn7h5tILNopIj2q4mlw==" spinCount="100000" sheet="1" objects="1" scenarios="1"/>
  <mergeCells count="7">
    <mergeCell ref="A2:K2"/>
    <mergeCell ref="C14:D14"/>
    <mergeCell ref="C15:D15"/>
    <mergeCell ref="C22:D22"/>
    <mergeCell ref="C19:D19"/>
    <mergeCell ref="C20:D20"/>
    <mergeCell ref="C21:D21"/>
  </mergeCells>
  <phoneticPr fontId="2" type="noConversion"/>
  <conditionalFormatting sqref="A12">
    <cfRule type="expression" dxfId="10" priority="1" stopIfTrue="1">
      <formula>$J$11&lt;&gt;0</formula>
    </cfRule>
  </conditionalFormatting>
  <conditionalFormatting sqref="C14:D14">
    <cfRule type="expression" dxfId="9" priority="2" stopIfTrue="1">
      <formula>$J$11=1</formula>
    </cfRule>
    <cfRule type="expression" dxfId="8" priority="3" stopIfTrue="1">
      <formula>$J$11=3</formula>
    </cfRule>
  </conditionalFormatting>
  <conditionalFormatting sqref="C15:D15">
    <cfRule type="expression" dxfId="7" priority="4" stopIfTrue="1">
      <formula>$J$11=2</formula>
    </cfRule>
    <cfRule type="expression" dxfId="6" priority="5" stopIfTrue="1">
      <formula>$J$11=4</formula>
    </cfRule>
  </conditionalFormatting>
  <conditionalFormatting sqref="C16:D16">
    <cfRule type="expression" dxfId="5" priority="6" stopIfTrue="1">
      <formula>$J$11=3</formula>
    </cfRule>
    <cfRule type="expression" dxfId="4" priority="7" stopIfTrue="1">
      <formula>$J$11=4</formula>
    </cfRule>
  </conditionalFormatting>
  <conditionalFormatting sqref="C19:D19">
    <cfRule type="expression" dxfId="3" priority="8" stopIfTrue="1">
      <formula>$J$11=1</formula>
    </cfRule>
  </conditionalFormatting>
  <conditionalFormatting sqref="C20:D20">
    <cfRule type="expression" dxfId="2" priority="9" stopIfTrue="1">
      <formula>$J$11=2</formula>
    </cfRule>
  </conditionalFormatting>
  <conditionalFormatting sqref="C21:D21">
    <cfRule type="expression" dxfId="1" priority="10" stopIfTrue="1">
      <formula>$J$11=3</formula>
    </cfRule>
  </conditionalFormatting>
  <conditionalFormatting sqref="C22:D22">
    <cfRule type="expression" dxfId="0" priority="11" stopIfTrue="1">
      <formula>$J$11=4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16"/>
  <sheetViews>
    <sheetView workbookViewId="0">
      <selection activeCell="B25" sqref="B25"/>
    </sheetView>
  </sheetViews>
  <sheetFormatPr baseColWidth="10" defaultRowHeight="12.75" x14ac:dyDescent="0.2"/>
  <cols>
    <col min="1" max="1" width="35.5703125" bestFit="1" customWidth="1"/>
    <col min="2" max="3" width="14.7109375" customWidth="1"/>
  </cols>
  <sheetData>
    <row r="1" spans="1:7" x14ac:dyDescent="0.2">
      <c r="A1" s="9" t="s">
        <v>6</v>
      </c>
    </row>
    <row r="2" spans="1:7" x14ac:dyDescent="0.2">
      <c r="B2" s="4" t="s">
        <v>3</v>
      </c>
      <c r="C2" s="4" t="s">
        <v>4</v>
      </c>
    </row>
    <row r="3" spans="1:7" x14ac:dyDescent="0.2">
      <c r="A3" s="1" t="s">
        <v>0</v>
      </c>
      <c r="B3" s="2">
        <v>0</v>
      </c>
      <c r="C3" s="3">
        <f t="shared" ref="C3:C8" si="0">B3/100</f>
        <v>0</v>
      </c>
    </row>
    <row r="4" spans="1:7" x14ac:dyDescent="0.2">
      <c r="A4" s="1" t="s">
        <v>21</v>
      </c>
      <c r="B4" s="2">
        <v>0</v>
      </c>
      <c r="C4" s="3">
        <f t="shared" si="0"/>
        <v>0</v>
      </c>
    </row>
    <row r="5" spans="1:7" x14ac:dyDescent="0.2">
      <c r="A5" s="1" t="s">
        <v>1</v>
      </c>
      <c r="B5" s="16">
        <v>0</v>
      </c>
      <c r="C5" s="3">
        <f t="shared" si="0"/>
        <v>0</v>
      </c>
    </row>
    <row r="6" spans="1:7" x14ac:dyDescent="0.2">
      <c r="A6" s="1" t="s">
        <v>20</v>
      </c>
      <c r="B6" s="16">
        <v>0</v>
      </c>
      <c r="C6" s="3">
        <f t="shared" si="0"/>
        <v>0</v>
      </c>
    </row>
    <row r="7" spans="1:7" x14ac:dyDescent="0.2">
      <c r="A7" s="1" t="s">
        <v>19</v>
      </c>
      <c r="B7" s="16">
        <v>0</v>
      </c>
      <c r="C7" s="3">
        <f t="shared" si="0"/>
        <v>0</v>
      </c>
    </row>
    <row r="8" spans="1:7" x14ac:dyDescent="0.2">
      <c r="A8" s="1" t="s">
        <v>2</v>
      </c>
      <c r="B8" s="2">
        <v>7.4999999999999997E-3</v>
      </c>
      <c r="C8" s="3">
        <f t="shared" si="0"/>
        <v>7.4999999999999993E-5</v>
      </c>
    </row>
    <row r="10" spans="1:7" x14ac:dyDescent="0.2">
      <c r="A10" s="5" t="s">
        <v>5</v>
      </c>
      <c r="B10" s="6">
        <f>SUM(B3:B9)</f>
        <v>7.4999999999999997E-3</v>
      </c>
      <c r="C10" s="7">
        <f>B10/100</f>
        <v>7.4999999999999993E-5</v>
      </c>
    </row>
    <row r="11" spans="1:7" ht="13.5" thickBot="1" x14ac:dyDescent="0.25"/>
    <row r="12" spans="1:7" x14ac:dyDescent="0.2">
      <c r="A12" s="9" t="s">
        <v>7</v>
      </c>
      <c r="B12" t="s">
        <v>22</v>
      </c>
      <c r="C12" s="19">
        <v>0.18140000000000001</v>
      </c>
      <c r="E12" s="20" t="s">
        <v>23</v>
      </c>
      <c r="F12" s="21" t="s">
        <v>25</v>
      </c>
      <c r="G12" s="22"/>
    </row>
    <row r="13" spans="1:7" ht="13.5" thickBot="1" x14ac:dyDescent="0.25">
      <c r="A13" s="10"/>
      <c r="B13" s="10"/>
      <c r="C13" s="10"/>
      <c r="E13" s="23"/>
      <c r="F13" s="24"/>
      <c r="G13" s="25"/>
    </row>
    <row r="14" spans="1:7" ht="13.5" thickTop="1" x14ac:dyDescent="0.2">
      <c r="E14" s="26" t="s">
        <v>24</v>
      </c>
      <c r="F14" s="27">
        <v>2.6850000000000001</v>
      </c>
      <c r="G14" s="25"/>
    </row>
    <row r="15" spans="1:7" ht="13.5" thickBot="1" x14ac:dyDescent="0.25">
      <c r="A15" t="s">
        <v>13</v>
      </c>
      <c r="B15" s="2">
        <f>F14*(1+C12)</f>
        <v>3.172059</v>
      </c>
      <c r="C15" s="3">
        <f>B15/100</f>
        <v>3.172059E-2</v>
      </c>
      <c r="E15" s="28"/>
      <c r="F15" s="29"/>
      <c r="G15" s="30"/>
    </row>
    <row r="16" spans="1:7" x14ac:dyDescent="0.2">
      <c r="A16" s="8" t="s">
        <v>18</v>
      </c>
      <c r="B16" s="2">
        <f>B15+B10</f>
        <v>3.1795589999999998</v>
      </c>
      <c r="C16" s="3">
        <f>C15+C10</f>
        <v>3.1795589999999999E-2</v>
      </c>
    </row>
  </sheetData>
  <sheetProtection selectLockedCell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2:B5"/>
  <sheetViews>
    <sheetView workbookViewId="0">
      <selection activeCell="A2" sqref="A2:B5"/>
    </sheetView>
  </sheetViews>
  <sheetFormatPr baseColWidth="10" defaultRowHeight="12.75" x14ac:dyDescent="0.2"/>
  <sheetData>
    <row r="2" spans="1:2" x14ac:dyDescent="0.2">
      <c r="A2">
        <v>1</v>
      </c>
      <c r="B2" t="s">
        <v>9</v>
      </c>
    </row>
    <row r="3" spans="1:2" x14ac:dyDescent="0.2">
      <c r="A3">
        <v>2</v>
      </c>
      <c r="B3" t="s">
        <v>10</v>
      </c>
    </row>
    <row r="4" spans="1:2" x14ac:dyDescent="0.2">
      <c r="A4">
        <v>3</v>
      </c>
      <c r="B4" t="s">
        <v>12</v>
      </c>
    </row>
    <row r="5" spans="1:2" x14ac:dyDescent="0.2">
      <c r="A5">
        <v>4</v>
      </c>
      <c r="B5" t="s">
        <v>11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et Surcharges</vt:lpstr>
      <vt:lpstr>Prod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Steiver</dc:creator>
  <cp:lastModifiedBy>Anne-Cécile SOHY</cp:lastModifiedBy>
  <cp:lastPrinted>2009-02-16T13:09:17Z</cp:lastPrinted>
  <dcterms:created xsi:type="dcterms:W3CDTF">2008-07-08T14:58:00Z</dcterms:created>
  <dcterms:modified xsi:type="dcterms:W3CDTF">2022-04-01T13:37:41Z</dcterms:modified>
</cp:coreProperties>
</file>